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riano\Documents\STRAT+EGOS\"/>
    </mc:Choice>
  </mc:AlternateContent>
  <xr:revisionPtr revIDLastSave="0" documentId="13_ncr:1_{0E16DC01-28D7-4A50-A463-619DD33AE099}" xr6:coauthVersionLast="45" xr6:coauthVersionMax="45" xr10:uidLastSave="{00000000-0000-0000-0000-000000000000}"/>
  <bookViews>
    <workbookView xWindow="-120" yWindow="-120" windowWidth="29040" windowHeight="16440" tabRatio="178" xr2:uid="{00000000-000D-0000-FFFF-FFFF00000000}"/>
  </bookViews>
  <sheets>
    <sheet name="Capítulo 2 - Páginas 65-9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11" l="1"/>
  <c r="D18" i="11"/>
  <c r="C18" i="11"/>
  <c r="B18" i="11"/>
  <c r="F18" i="11"/>
  <c r="C81" i="11"/>
  <c r="C80" i="11"/>
  <c r="C79" i="11"/>
  <c r="C78" i="11"/>
  <c r="M70" i="11" l="1"/>
  <c r="L70" i="11"/>
  <c r="K70" i="11"/>
  <c r="J70" i="11"/>
  <c r="I70" i="11"/>
  <c r="M69" i="11"/>
  <c r="L69" i="11"/>
  <c r="K69" i="11"/>
  <c r="J69" i="11"/>
  <c r="I69" i="11"/>
  <c r="M68" i="11"/>
  <c r="L68" i="11"/>
  <c r="K68" i="11"/>
  <c r="J68" i="11"/>
  <c r="I68" i="11"/>
  <c r="M67" i="11"/>
  <c r="L67" i="11"/>
  <c r="K67" i="11"/>
  <c r="J67" i="11"/>
  <c r="I67" i="11"/>
  <c r="M66" i="11"/>
  <c r="L66" i="11"/>
  <c r="K66" i="11"/>
  <c r="J66" i="11"/>
  <c r="I66" i="11"/>
  <c r="M62" i="11"/>
  <c r="L62" i="11"/>
  <c r="K62" i="11"/>
  <c r="J62" i="11"/>
  <c r="I62" i="11"/>
  <c r="M65" i="11"/>
  <c r="L65" i="11"/>
  <c r="K65" i="11"/>
  <c r="J65" i="11"/>
  <c r="I65" i="11"/>
  <c r="M64" i="11"/>
  <c r="L64" i="11"/>
  <c r="K64" i="11"/>
  <c r="J64" i="11"/>
  <c r="I64" i="11"/>
  <c r="M63" i="11"/>
  <c r="L63" i="11"/>
  <c r="K63" i="11"/>
  <c r="J63" i="11"/>
  <c r="I63" i="11"/>
  <c r="M61" i="11"/>
  <c r="L61" i="11"/>
  <c r="K61" i="11"/>
  <c r="J61" i="11"/>
  <c r="I61" i="11"/>
  <c r="M56" i="11"/>
  <c r="L56" i="11"/>
  <c r="K56" i="11"/>
  <c r="J56" i="11"/>
  <c r="I56" i="11"/>
  <c r="M53" i="11"/>
  <c r="L53" i="11"/>
  <c r="K53" i="11"/>
  <c r="J53" i="11"/>
  <c r="I53" i="11"/>
  <c r="M52" i="11"/>
  <c r="L52" i="11"/>
  <c r="K52" i="11"/>
  <c r="J52" i="11"/>
  <c r="I52" i="11"/>
  <c r="M49" i="11"/>
  <c r="L49" i="11"/>
  <c r="K49" i="11"/>
  <c r="J49" i="11"/>
  <c r="I49" i="11"/>
  <c r="M48" i="11"/>
  <c r="M57" i="11" s="1"/>
  <c r="L48" i="11"/>
  <c r="K48" i="11"/>
  <c r="J48" i="11"/>
  <c r="I48" i="11"/>
  <c r="I57" i="11"/>
  <c r="L57" i="11"/>
  <c r="M55" i="11"/>
  <c r="L55" i="11"/>
  <c r="K55" i="11"/>
  <c r="J55" i="11"/>
  <c r="I55" i="11"/>
  <c r="M54" i="11"/>
  <c r="L54" i="11"/>
  <c r="K54" i="11"/>
  <c r="J54" i="11"/>
  <c r="I54" i="11"/>
  <c r="M51" i="11"/>
  <c r="L51" i="11"/>
  <c r="K51" i="11"/>
  <c r="J51" i="11"/>
  <c r="I51" i="11"/>
  <c r="M50" i="11"/>
  <c r="L50" i="11"/>
  <c r="K50" i="11"/>
  <c r="J50" i="11"/>
  <c r="I50" i="11"/>
  <c r="M47" i="11"/>
  <c r="L47" i="11"/>
  <c r="K47" i="11"/>
  <c r="J47" i="11"/>
  <c r="I47" i="11"/>
  <c r="M41" i="11"/>
  <c r="L41" i="11"/>
  <c r="K41" i="11"/>
  <c r="J41" i="11"/>
  <c r="I41" i="11"/>
  <c r="M39" i="11"/>
  <c r="L39" i="11"/>
  <c r="K39" i="11"/>
  <c r="J39" i="11"/>
  <c r="I39" i="11"/>
  <c r="M37" i="11"/>
  <c r="L37" i="11"/>
  <c r="K37" i="11"/>
  <c r="J37" i="11"/>
  <c r="I37" i="11"/>
  <c r="M36" i="11"/>
  <c r="L36" i="11"/>
  <c r="K36" i="11"/>
  <c r="J36" i="11"/>
  <c r="I36" i="11"/>
  <c r="M35" i="11"/>
  <c r="L35" i="11"/>
  <c r="K35" i="11"/>
  <c r="J35" i="11"/>
  <c r="I35" i="11"/>
  <c r="M34" i="11"/>
  <c r="L34" i="11"/>
  <c r="K34" i="11"/>
  <c r="J34" i="11"/>
  <c r="I34" i="11"/>
  <c r="M42" i="11"/>
  <c r="L42" i="11"/>
  <c r="K42" i="11"/>
  <c r="J42" i="11"/>
  <c r="I42" i="11"/>
  <c r="L43" i="11"/>
  <c r="I23" i="11"/>
  <c r="M40" i="11"/>
  <c r="L40" i="11"/>
  <c r="K40" i="11"/>
  <c r="J40" i="11"/>
  <c r="I40" i="11"/>
  <c r="M38" i="11"/>
  <c r="L38" i="11"/>
  <c r="K38" i="11"/>
  <c r="J38" i="11"/>
  <c r="I38" i="11"/>
  <c r="M33" i="11"/>
  <c r="L33" i="11"/>
  <c r="K33" i="11"/>
  <c r="J33" i="11"/>
  <c r="I33" i="11"/>
  <c r="M28" i="11"/>
  <c r="L28" i="11"/>
  <c r="K28" i="11"/>
  <c r="J28" i="11"/>
  <c r="M27" i="11"/>
  <c r="L27" i="11"/>
  <c r="K27" i="11"/>
  <c r="J27" i="11"/>
  <c r="M26" i="11"/>
  <c r="L26" i="11"/>
  <c r="K26" i="11"/>
  <c r="J26" i="11"/>
  <c r="M25" i="11"/>
  <c r="L25" i="11"/>
  <c r="K25" i="11"/>
  <c r="J25" i="11"/>
  <c r="M24" i="11"/>
  <c r="L24" i="11"/>
  <c r="K24" i="11"/>
  <c r="J24" i="11"/>
  <c r="M23" i="11"/>
  <c r="L23" i="11"/>
  <c r="K23" i="11"/>
  <c r="J23" i="11"/>
  <c r="M22" i="11"/>
  <c r="L22" i="11"/>
  <c r="K22" i="11"/>
  <c r="J22" i="11"/>
  <c r="M21" i="11"/>
  <c r="L21" i="11"/>
  <c r="K21" i="11"/>
  <c r="J21" i="11"/>
  <c r="M20" i="11"/>
  <c r="L20" i="11"/>
  <c r="K20" i="11"/>
  <c r="J20" i="11"/>
  <c r="M19" i="11"/>
  <c r="M29" i="11" s="1"/>
  <c r="L19" i="11"/>
  <c r="L29" i="11" s="1"/>
  <c r="K19" i="11"/>
  <c r="K29" i="11" s="1"/>
  <c r="J19" i="11"/>
  <c r="J29" i="11" s="1"/>
  <c r="I26" i="11"/>
  <c r="I25" i="11"/>
  <c r="I24" i="11"/>
  <c r="I22" i="11"/>
  <c r="I21" i="11"/>
  <c r="I20" i="11"/>
  <c r="I19" i="11"/>
  <c r="I28" i="11"/>
  <c r="I27" i="11"/>
  <c r="L71" i="11"/>
  <c r="I71" i="11"/>
  <c r="I43" i="11"/>
  <c r="L15" i="11"/>
  <c r="K15" i="11"/>
  <c r="J15" i="11"/>
  <c r="I15" i="11"/>
  <c r="M4" i="11"/>
  <c r="L4" i="11"/>
  <c r="K4" i="11"/>
  <c r="J4" i="11"/>
  <c r="I4" i="11"/>
  <c r="M14" i="11"/>
  <c r="L14" i="11"/>
  <c r="K14" i="11"/>
  <c r="J14" i="11"/>
  <c r="M13" i="11"/>
  <c r="L13" i="11"/>
  <c r="K13" i="11"/>
  <c r="J13" i="11"/>
  <c r="M12" i="11"/>
  <c r="L12" i="11"/>
  <c r="K12" i="11"/>
  <c r="J12" i="11"/>
  <c r="M11" i="11"/>
  <c r="L11" i="11"/>
  <c r="K11" i="11"/>
  <c r="J11" i="11"/>
  <c r="M10" i="11"/>
  <c r="L10" i="11"/>
  <c r="K10" i="11"/>
  <c r="J10" i="11"/>
  <c r="M9" i="11"/>
  <c r="L9" i="11"/>
  <c r="K9" i="11"/>
  <c r="J9" i="11"/>
  <c r="M8" i="11"/>
  <c r="L8" i="11"/>
  <c r="K8" i="11"/>
  <c r="J8" i="11"/>
  <c r="M7" i="11"/>
  <c r="L7" i="11"/>
  <c r="K7" i="11"/>
  <c r="J7" i="11"/>
  <c r="M6" i="11"/>
  <c r="L6" i="11"/>
  <c r="K6" i="11"/>
  <c r="J6" i="11"/>
  <c r="M5" i="11"/>
  <c r="M15" i="11" s="1"/>
  <c r="L5" i="11"/>
  <c r="K5" i="11"/>
  <c r="J5" i="11"/>
  <c r="I14" i="11"/>
  <c r="I13" i="11"/>
  <c r="I12" i="11"/>
  <c r="I11" i="11"/>
  <c r="I10" i="11"/>
  <c r="I9" i="11"/>
  <c r="I8" i="11"/>
  <c r="I7" i="11"/>
  <c r="I6" i="11"/>
  <c r="I5" i="11"/>
  <c r="M43" i="11" l="1"/>
  <c r="K71" i="11"/>
  <c r="J71" i="11"/>
  <c r="K57" i="11"/>
  <c r="J57" i="11"/>
  <c r="K43" i="11"/>
  <c r="J43" i="11"/>
  <c r="L74" i="11"/>
  <c r="I29" i="11"/>
  <c r="I74" i="11" s="1"/>
  <c r="F32" i="11"/>
  <c r="F46" i="11" s="1"/>
  <c r="F60" i="11" s="1"/>
  <c r="E32" i="11"/>
  <c r="E46" i="11" s="1"/>
  <c r="E60" i="11" s="1"/>
  <c r="D32" i="11"/>
  <c r="D46" i="11" s="1"/>
  <c r="D60" i="11" s="1"/>
  <c r="C32" i="11"/>
  <c r="C46" i="11" s="1"/>
  <c r="C60" i="11" s="1"/>
  <c r="B32" i="11"/>
  <c r="B46" i="11" s="1"/>
  <c r="B60" i="11" s="1"/>
  <c r="K74" i="11" l="1"/>
  <c r="J74" i="11"/>
  <c r="M71" i="11"/>
  <c r="M74" i="11" s="1"/>
  <c r="M18" i="11"/>
  <c r="M32" i="11" s="1"/>
  <c r="M46" i="11" s="1"/>
  <c r="M60" i="11" s="1"/>
  <c r="M73" i="11" s="1"/>
  <c r="A82" i="11" s="1"/>
  <c r="L18" i="11"/>
  <c r="L32" i="11" s="1"/>
  <c r="L46" i="11" s="1"/>
  <c r="L60" i="11" s="1"/>
  <c r="L73" i="11" s="1"/>
  <c r="A81" i="11" s="1"/>
  <c r="K18" i="11"/>
  <c r="K32" i="11" s="1"/>
  <c r="J18" i="11"/>
  <c r="J32" i="11" s="1"/>
  <c r="J46" i="11" s="1"/>
  <c r="J60" i="11" s="1"/>
  <c r="J73" i="11" s="1"/>
  <c r="I18" i="11"/>
  <c r="I32" i="11" s="1"/>
  <c r="I46" i="11" s="1"/>
  <c r="I60" i="11" s="1"/>
  <c r="I73" i="11" s="1"/>
  <c r="K46" i="11" l="1"/>
  <c r="K60" i="11" s="1"/>
  <c r="K73" i="11" s="1"/>
  <c r="A80" i="11" s="1"/>
  <c r="A78" i="11"/>
  <c r="A79" i="11"/>
  <c r="B81" i="11" l="1"/>
  <c r="B78" i="11" l="1"/>
  <c r="B79" i="11"/>
  <c r="B80" i="11"/>
  <c r="B82" i="11"/>
  <c r="C82" i="11" s="1"/>
  <c r="D79" i="11" l="1"/>
  <c r="F79" i="11" s="1"/>
  <c r="D82" i="11"/>
  <c r="F82" i="11" s="1"/>
  <c r="D78" i="11"/>
  <c r="F78" i="11" s="1"/>
  <c r="D81" i="11"/>
  <c r="F81" i="11" s="1"/>
  <c r="D80" i="11"/>
  <c r="F80" i="11" s="1"/>
</calcChain>
</file>

<file path=xl/sharedStrings.xml><?xml version="1.0" encoding="utf-8"?>
<sst xmlns="http://schemas.openxmlformats.org/spreadsheetml/2006/main" count="89" uniqueCount="76">
  <si>
    <t>Requisitos de capital da indústria</t>
  </si>
  <si>
    <t>Economias de escala na indústria</t>
  </si>
  <si>
    <t>Diferenciação dos produtos da indústria</t>
  </si>
  <si>
    <t>Custos de mudança na indústria</t>
  </si>
  <si>
    <t>Restrições legais à entrada na indústria</t>
  </si>
  <si>
    <t>Controlo dos clientes pela indústria</t>
  </si>
  <si>
    <t>Controlo de recursos escassos à indústria</t>
  </si>
  <si>
    <t>Controlo de localizações estratégicas na indústria</t>
  </si>
  <si>
    <t>Expetativa de retaliação da indústria</t>
  </si>
  <si>
    <t>Estratégia</t>
  </si>
  <si>
    <t>RH</t>
  </si>
  <si>
    <t>Operações</t>
  </si>
  <si>
    <t>Finanças</t>
  </si>
  <si>
    <t>Tecnologia</t>
  </si>
  <si>
    <t>Média ANE</t>
  </si>
  <si>
    <t>Acesso aos substitutos pela indústria</t>
  </si>
  <si>
    <t>Propensão dos clientes à compra de substitutos</t>
  </si>
  <si>
    <t>Apoio do governo aos substitutos</t>
  </si>
  <si>
    <t>Preço dos substitutos</t>
  </si>
  <si>
    <t>Desempenho dos substitutos</t>
  </si>
  <si>
    <t>Rentabilidade da indústria dos substitutos</t>
  </si>
  <si>
    <t>Custos de mudança para os substitutos</t>
  </si>
  <si>
    <t>Média APS</t>
  </si>
  <si>
    <t>Número de fornecedores</t>
  </si>
  <si>
    <t>Dimensão dos fornecedores</t>
  </si>
  <si>
    <t>Diferenciação dos produtos dos fornecedores</t>
  </si>
  <si>
    <t>Custos de mudança da indústria</t>
  </si>
  <si>
    <t>Possibilidade de a indústria integrar a montante</t>
  </si>
  <si>
    <t>Importância dos produtos fornecidos à indústria</t>
  </si>
  <si>
    <t>Peso da indústria nas vendas dos fornecedores</t>
  </si>
  <si>
    <t>Média PNF</t>
  </si>
  <si>
    <t>Número de clientes</t>
  </si>
  <si>
    <t>Dimensão dos clientes</t>
  </si>
  <si>
    <t>Concentração dos clientes face à indústria</t>
  </si>
  <si>
    <t>Custos de mudança dos clientes</t>
  </si>
  <si>
    <t>Possibilidade de a indústria integrar a jusante</t>
  </si>
  <si>
    <t>Importância dos produtos comprados à indústria</t>
  </si>
  <si>
    <t>Peso da indústria nas compras dos clientes</t>
  </si>
  <si>
    <t>Possibilidade de clientes integrarem a montante</t>
  </si>
  <si>
    <t>Média PNC</t>
  </si>
  <si>
    <t>Número de concorrentes na indústria</t>
  </si>
  <si>
    <t>Crescimento das vendas da indústria</t>
  </si>
  <si>
    <t>Nível de custos fixos na indústria</t>
  </si>
  <si>
    <t>Custos de armazenamento na indústria</t>
  </si>
  <si>
    <t>Barreiras à saída da indústria</t>
  </si>
  <si>
    <t>Lealdade às marcas na indústria</t>
  </si>
  <si>
    <t>Concentração dos concorrentes da indústria</t>
  </si>
  <si>
    <t>Benefícios da cooperação entre concorrentes</t>
  </si>
  <si>
    <t>Média RCA</t>
  </si>
  <si>
    <t>Segmentos</t>
  </si>
  <si>
    <t>Índice de Margem</t>
  </si>
  <si>
    <t>Margem % Média</t>
  </si>
  <si>
    <t>(margens líquidas da consultoria variam entre 15% e 40%)</t>
  </si>
  <si>
    <t>Margem % por Segm.</t>
  </si>
  <si>
    <t>Média das 5 Forças</t>
  </si>
  <si>
    <t>Média das
5 Forças</t>
  </si>
  <si>
    <t>Páginas 65-9 do livro Estratégia - Criação de Valor Sustentável em Negócios Tradicionais e Digitais</t>
  </si>
  <si>
    <t>Número de substitutos na indústria</t>
  </si>
  <si>
    <t>Número de substitutos existentes nos forn.</t>
  </si>
  <si>
    <t>Controlo de conhecimento e tecnologias na ind.</t>
  </si>
  <si>
    <t>Rapidez melhoria desempenho e preço subst.</t>
  </si>
  <si>
    <t>Possibilidade de os forn. integrarem a jusante</t>
  </si>
  <si>
    <t>Concentração dos forn. face à indústria</t>
  </si>
  <si>
    <t>Ameaça de Novas Entradas</t>
  </si>
  <si>
    <t>Ameaça de Produtos Substitutos</t>
  </si>
  <si>
    <t>Poder Negocial dos Fornecedores</t>
  </si>
  <si>
    <t>Poder Negocial dos Clientes</t>
  </si>
  <si>
    <t>Rivalidade entre Concorrentes Atuais</t>
  </si>
  <si>
    <t>Fatores</t>
  </si>
  <si>
    <t>Pont. da Ameaça de Produtos Substitutos por Segmento</t>
  </si>
  <si>
    <t>Pontuação da Ameaça de Novas Entradas por Segmento</t>
  </si>
  <si>
    <t>Pont. do Poder Negocial dos Fornecedores por Segmento</t>
  </si>
  <si>
    <t>Pontuação do Poder Negocial dos Clientes por Segmento</t>
  </si>
  <si>
    <t>Pont. da Rivalidade entre Concorr. Atuais por Segmento</t>
  </si>
  <si>
    <t>Nível Estimado dos Fatores por Segmento (Baixo 1-10 Alto)</t>
  </si>
  <si>
    <r>
      <t>Margem</t>
    </r>
    <r>
      <rPr>
        <sz val="12"/>
        <color rgb="FFFFFFFF"/>
        <rFont val="Tahoma"/>
        <family val="2"/>
      </rPr>
      <t xml:space="preserve"> </t>
    </r>
    <r>
      <rPr>
        <sz val="20"/>
        <color rgb="FFFFFFFF"/>
        <rFont val="Tahoma"/>
        <family val="2"/>
      </rPr>
      <t>após 5 Forças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</si>
</sst>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32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</font>
    <font>
      <shadow/>
      <sz val="20"/>
      <color rgb="FFFFFFFF"/>
      <name val="Tahoma"/>
      <family val="2"/>
    </font>
    <font>
      <sz val="20"/>
      <color rgb="FF000000"/>
      <name val="Tahoma"/>
      <family val="2"/>
    </font>
    <font>
      <sz val="20"/>
      <color rgb="FFFFFFFF"/>
      <name val="Tahoma"/>
      <family val="2"/>
    </font>
    <font>
      <sz val="20"/>
      <color rgb="FF002060"/>
      <name val="Tahoma"/>
      <family val="2"/>
    </font>
    <font>
      <sz val="20"/>
      <color rgb="FF000066"/>
      <name val="Tahoma"/>
      <family val="2"/>
    </font>
    <font>
      <sz val="20"/>
      <color rgb="FF0070C0"/>
      <name val="Tahoma"/>
      <family val="2"/>
    </font>
    <font>
      <sz val="16"/>
      <color rgb="FF000066"/>
      <name val="Tahoma"/>
      <family val="2"/>
    </font>
    <font>
      <sz val="16"/>
      <color rgb="FF0070C0"/>
      <name val="Tahoma"/>
      <family val="2"/>
    </font>
    <font>
      <sz val="20"/>
      <color theme="0"/>
      <name val="Tahoma"/>
      <family val="2"/>
    </font>
    <font>
      <sz val="20"/>
      <color rgb="FFFFFF00"/>
      <name val="Tahoma"/>
      <family val="2"/>
    </font>
    <font>
      <sz val="12"/>
      <color rgb="FFFFFFFF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6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000066"/>
      </left>
      <right style="medium">
        <color rgb="FF000066"/>
      </right>
      <top style="medium">
        <color rgb="FFFFFFFF"/>
      </top>
      <bottom style="medium">
        <color rgb="FF000066"/>
      </bottom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000066"/>
      </right>
      <top style="medium">
        <color rgb="FFFFFFFF"/>
      </top>
      <bottom style="medium">
        <color rgb="FF000066"/>
      </bottom>
      <diagonal/>
    </border>
    <border>
      <left style="medium">
        <color rgb="FFFFFFFF"/>
      </left>
      <right style="medium">
        <color rgb="FF000066"/>
      </right>
      <top style="medium">
        <color rgb="FF000066"/>
      </top>
      <bottom style="medium">
        <color rgb="FF000066"/>
      </bottom>
      <diagonal/>
    </border>
    <border>
      <left style="medium">
        <color rgb="FF000066"/>
      </left>
      <right style="medium">
        <color rgb="FF000066"/>
      </right>
      <top style="medium">
        <color rgb="FFFFFFFF"/>
      </top>
      <bottom/>
      <diagonal/>
    </border>
    <border>
      <left style="medium">
        <color rgb="FF000066"/>
      </left>
      <right style="medium">
        <color rgb="FF000066"/>
      </right>
      <top/>
      <bottom/>
      <diagonal/>
    </border>
    <border>
      <left style="medium">
        <color rgb="FF000066"/>
      </left>
      <right style="medium">
        <color rgb="FF000066"/>
      </right>
      <top/>
      <bottom style="medium">
        <color rgb="FF00006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rgb="FF000066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/>
      <bottom/>
      <diagonal/>
    </border>
  </borders>
  <cellStyleXfs count="45">
    <xf numFmtId="0" fontId="0" fillId="0" borderId="0" applyBorder="0"/>
    <xf numFmtId="0" fontId="2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37">
    <xf numFmtId="0" fontId="0" fillId="0" borderId="0" xfId="0"/>
    <xf numFmtId="0" fontId="22" fillId="34" borderId="0" xfId="0" applyFont="1" applyFill="1" applyProtection="1">
      <protection hidden="1"/>
    </xf>
    <xf numFmtId="0" fontId="24" fillId="0" borderId="20" xfId="0" applyFont="1" applyBorder="1" applyAlignment="1" applyProtection="1">
      <alignment horizontal="left" vertical="center" wrapText="1"/>
      <protection hidden="1"/>
    </xf>
    <xf numFmtId="0" fontId="24" fillId="34" borderId="0" xfId="0" applyFont="1" applyFill="1" applyBorder="1" applyAlignment="1" applyProtection="1">
      <alignment horizontal="left" vertical="center" wrapText="1"/>
      <protection hidden="1"/>
    </xf>
    <xf numFmtId="0" fontId="24" fillId="34" borderId="0" xfId="0" applyFont="1" applyFill="1" applyBorder="1" applyAlignment="1" applyProtection="1">
      <alignment horizontal="center" vertical="center" wrapText="1"/>
      <protection hidden="1"/>
    </xf>
    <xf numFmtId="0" fontId="23" fillId="33" borderId="20" xfId="0" applyFont="1" applyFill="1" applyBorder="1" applyAlignment="1" applyProtection="1">
      <alignment horizontal="center" vertical="center" wrapText="1"/>
      <protection hidden="1"/>
    </xf>
    <xf numFmtId="0" fontId="23" fillId="33" borderId="10" xfId="0" applyFont="1" applyFill="1" applyBorder="1" applyAlignment="1" applyProtection="1">
      <alignment horizontal="center" vertical="center" wrapText="1"/>
      <protection hidden="1"/>
    </xf>
    <xf numFmtId="165" fontId="24" fillId="0" borderId="2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Protection="1">
      <protection hidden="1"/>
    </xf>
    <xf numFmtId="0" fontId="26" fillId="0" borderId="20" xfId="0" applyFont="1" applyBorder="1" applyAlignment="1" applyProtection="1">
      <alignment horizontal="center" vertical="center" wrapText="1"/>
      <protection locked="0"/>
    </xf>
    <xf numFmtId="164" fontId="26" fillId="34" borderId="17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20" xfId="0" applyNumberFormat="1" applyFont="1" applyBorder="1" applyAlignment="1" applyProtection="1">
      <alignment horizontal="center" vertical="center" wrapText="1"/>
      <protection hidden="1"/>
    </xf>
    <xf numFmtId="0" fontId="23" fillId="33" borderId="27" xfId="0" applyFont="1" applyFill="1" applyBorder="1" applyAlignment="1" applyProtection="1">
      <alignment horizontal="center" vertical="center" wrapText="1"/>
      <protection hidden="1"/>
    </xf>
    <xf numFmtId="0" fontId="23" fillId="33" borderId="26" xfId="0" applyFont="1" applyFill="1" applyBorder="1" applyAlignment="1" applyProtection="1">
      <alignment horizontal="center" vertical="center" wrapText="1"/>
      <protection hidden="1"/>
    </xf>
    <xf numFmtId="0" fontId="30" fillId="33" borderId="13" xfId="0" applyFont="1" applyFill="1" applyBorder="1" applyAlignment="1" applyProtection="1">
      <alignment horizontal="center" vertical="center" wrapText="1"/>
      <protection locked="0"/>
    </xf>
    <xf numFmtId="0" fontId="23" fillId="33" borderId="13" xfId="0" applyFont="1" applyFill="1" applyBorder="1" applyAlignment="1" applyProtection="1">
      <alignment horizontal="center" vertical="center" wrapText="1"/>
      <protection hidden="1"/>
    </xf>
    <xf numFmtId="0" fontId="23" fillId="33" borderId="13" xfId="0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Protection="1"/>
    <xf numFmtId="0" fontId="29" fillId="33" borderId="13" xfId="0" applyFont="1" applyFill="1" applyBorder="1" applyAlignment="1" applyProtection="1">
      <alignment horizontal="center" vertical="center" wrapText="1"/>
    </xf>
    <xf numFmtId="0" fontId="29" fillId="33" borderId="23" xfId="0" applyFont="1" applyFill="1" applyBorder="1" applyAlignment="1" applyProtection="1">
      <alignment horizontal="center" vertical="center" wrapText="1"/>
    </xf>
    <xf numFmtId="0" fontId="29" fillId="33" borderId="24" xfId="0" applyFont="1" applyFill="1" applyBorder="1" applyAlignment="1" applyProtection="1">
      <alignment horizontal="center" vertical="center" wrapText="1"/>
    </xf>
    <xf numFmtId="0" fontId="29" fillId="33" borderId="25" xfId="0" applyFont="1" applyFill="1" applyBorder="1" applyAlignment="1" applyProtection="1">
      <alignment horizontal="center" vertical="center" wrapText="1"/>
    </xf>
    <xf numFmtId="0" fontId="23" fillId="33" borderId="13" xfId="0" applyFont="1" applyFill="1" applyBorder="1" applyAlignment="1" applyProtection="1">
      <alignment horizontal="center" vertical="center" wrapText="1"/>
      <protection hidden="1"/>
    </xf>
    <xf numFmtId="0" fontId="23" fillId="33" borderId="14" xfId="0" applyFont="1" applyFill="1" applyBorder="1" applyAlignment="1" applyProtection="1">
      <alignment horizontal="center" vertical="center" wrapText="1"/>
      <protection hidden="1"/>
    </xf>
    <xf numFmtId="0" fontId="28" fillId="34" borderId="18" xfId="0" applyFont="1" applyFill="1" applyBorder="1" applyAlignment="1" applyProtection="1">
      <alignment horizontal="center" vertical="center" wrapText="1"/>
      <protection locked="0"/>
    </xf>
    <xf numFmtId="0" fontId="28" fillId="34" borderId="19" xfId="0" applyFont="1" applyFill="1" applyBorder="1" applyAlignment="1" applyProtection="1">
      <alignment horizontal="center" vertical="center" wrapText="1"/>
      <protection locked="0"/>
    </xf>
    <xf numFmtId="0" fontId="27" fillId="34" borderId="22" xfId="0" applyFont="1" applyFill="1" applyBorder="1" applyAlignment="1" applyProtection="1">
      <alignment horizontal="center" vertical="top" wrapText="1"/>
    </xf>
    <xf numFmtId="0" fontId="27" fillId="34" borderId="0" xfId="0" applyFont="1" applyFill="1" applyAlignment="1" applyProtection="1">
      <alignment horizontal="center" vertical="top" wrapText="1"/>
    </xf>
    <xf numFmtId="0" fontId="21" fillId="33" borderId="12" xfId="0" applyFont="1" applyFill="1" applyBorder="1" applyAlignment="1" applyProtection="1">
      <alignment horizontal="center" vertical="center" wrapText="1"/>
      <protection hidden="1"/>
    </xf>
    <xf numFmtId="0" fontId="21" fillId="33" borderId="0" xfId="0" applyFont="1" applyFill="1" applyBorder="1" applyAlignment="1" applyProtection="1">
      <alignment horizontal="center" vertical="center" wrapText="1"/>
      <protection hidden="1"/>
    </xf>
    <xf numFmtId="0" fontId="23" fillId="33" borderId="0" xfId="0" applyFont="1" applyFill="1" applyBorder="1" applyAlignment="1" applyProtection="1">
      <alignment horizontal="center" vertical="center" wrapText="1"/>
      <protection hidden="1"/>
    </xf>
    <xf numFmtId="0" fontId="23" fillId="33" borderId="21" xfId="0" applyFont="1" applyFill="1" applyBorder="1" applyAlignment="1" applyProtection="1">
      <alignment horizontal="center" vertical="center" wrapText="1"/>
      <protection hidden="1"/>
    </xf>
    <xf numFmtId="165" fontId="25" fillId="0" borderId="15" xfId="0" applyNumberFormat="1" applyFont="1" applyBorder="1" applyAlignment="1" applyProtection="1">
      <alignment horizontal="center" vertical="center" wrapText="1"/>
      <protection hidden="1"/>
    </xf>
    <xf numFmtId="165" fontId="25" fillId="0" borderId="11" xfId="0" applyNumberFormat="1" applyFont="1" applyBorder="1" applyAlignment="1" applyProtection="1">
      <alignment horizontal="center" vertical="center" wrapText="1"/>
      <protection hidden="1"/>
    </xf>
    <xf numFmtId="2" fontId="25" fillId="0" borderId="11" xfId="0" applyNumberFormat="1" applyFont="1" applyBorder="1" applyAlignment="1" applyProtection="1">
      <alignment horizontal="center" vertical="center" wrapText="1"/>
      <protection hidden="1"/>
    </xf>
    <xf numFmtId="165" fontId="25" fillId="0" borderId="16" xfId="0" applyNumberFormat="1" applyFont="1" applyBorder="1" applyAlignment="1" applyProtection="1">
      <alignment horizontal="center" vertical="center" wrapText="1"/>
      <protection hidden="1"/>
    </xf>
    <xf numFmtId="10" fontId="25" fillId="0" borderId="11" xfId="2" applyNumberFormat="1" applyFont="1" applyBorder="1" applyAlignment="1" applyProtection="1">
      <alignment horizontal="center" vertical="center" wrapText="1"/>
      <protection hidden="1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1" xr:uid="{00000000-0005-0000-0000-000002000000}"/>
    <cellStyle name="Normal 3" xfId="43" xr:uid="{04A6FD8C-5084-4B64-808E-7FDF5819B684}"/>
    <cellStyle name="Note 2" xfId="44" xr:uid="{51658E43-4D87-4C82-82BB-4F9BA3C81FF7}"/>
    <cellStyle name="Output" xfId="12" builtinId="21" customBuiltin="1"/>
    <cellStyle name="Percent" xfId="2" builtinId="5"/>
    <cellStyle name="Title" xfId="3" builtinId="15" customBuiltin="1"/>
    <cellStyle name="Total" xfId="18" builtinId="25" customBuiltin="1"/>
    <cellStyle name="Warning Text" xfId="16" builtinId="11" customBuiltin="1"/>
  </cellStyles>
  <dxfs count="0"/>
  <tableStyles count="0" defaultTableStyle="TableStyleMedium2" defaultPivotStyle="PivotStyleLight16"/>
  <colors>
    <mruColors>
      <color rgb="FF000066"/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rgbClr val="000066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/>
              <a:t>Média das Cinco Forças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rgbClr val="000066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'Capítulo 2 - Páginas 65-9'!$G$74:$H$74</c:f>
              <c:strCache>
                <c:ptCount val="2"/>
                <c:pt idx="0">
                  <c:v>Média das 5 Forças</c:v>
                </c:pt>
              </c:strCache>
            </c:strRef>
          </c:tx>
          <c:spPr>
            <a:ln w="28575" cap="rnd">
              <a:solidFill>
                <a:srgbClr val="000066"/>
              </a:solidFill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rgbClr val="000066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'Capítulo 2 - Páginas 65-9'!$I$73:$M$73</c:f>
              <c:strCache>
                <c:ptCount val="5"/>
                <c:pt idx="0">
                  <c:v>Estratégia</c:v>
                </c:pt>
                <c:pt idx="1">
                  <c:v>RH</c:v>
                </c:pt>
                <c:pt idx="2">
                  <c:v>Operações</c:v>
                </c:pt>
                <c:pt idx="3">
                  <c:v>Finanças</c:v>
                </c:pt>
                <c:pt idx="4">
                  <c:v>Tecnologia</c:v>
                </c:pt>
              </c:strCache>
            </c:strRef>
          </c:cat>
          <c:val>
            <c:numRef>
              <c:f>'Capítulo 2 - Páginas 65-9'!$I$74:$M$74</c:f>
              <c:numCache>
                <c:formatCode>0.0</c:formatCode>
                <c:ptCount val="5"/>
                <c:pt idx="0">
                  <c:v>4.5999999999999996</c:v>
                </c:pt>
                <c:pt idx="1">
                  <c:v>6.3800000000000008</c:v>
                </c:pt>
                <c:pt idx="2">
                  <c:v>5.88</c:v>
                </c:pt>
                <c:pt idx="3">
                  <c:v>7.080000000000001</c:v>
                </c:pt>
                <c:pt idx="4">
                  <c:v>5.6800000000000006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BE-4813-AA4D-11B2BBF38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5518776"/>
        <c:axId val="395519104"/>
      </c:radarChart>
      <c:catAx>
        <c:axId val="395518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000066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395519104"/>
        <c:crosses val="autoZero"/>
        <c:auto val="1"/>
        <c:lblAlgn val="ctr"/>
        <c:lblOffset val="100"/>
        <c:noMultiLvlLbl val="0"/>
      </c:catAx>
      <c:valAx>
        <c:axId val="395519104"/>
        <c:scaling>
          <c:orientation val="minMax"/>
          <c:max val="10"/>
          <c:min val="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000066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39551877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rgbClr val="000066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0066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sz="1400"/>
              <a:t>Ameaça de Novas Entradas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000066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860985308787604"/>
          <c:y val="0.22661511828898173"/>
          <c:w val="0.44680019627766421"/>
          <c:h val="0.63878465652235461"/>
        </c:manualLayout>
      </c:layout>
      <c:radarChart>
        <c:radarStyle val="marker"/>
        <c:varyColors val="0"/>
        <c:ser>
          <c:idx val="0"/>
          <c:order val="0"/>
          <c:tx>
            <c:strRef>
              <c:f>'Capítulo 2 - Páginas 65-9'!$I$4</c:f>
              <c:strCache>
                <c:ptCount val="1"/>
                <c:pt idx="0">
                  <c:v>Estratégia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'Capítulo 2 - Páginas 65-9'!$A$5:$A$14</c:f>
              <c:strCache>
                <c:ptCount val="10"/>
                <c:pt idx="0">
                  <c:v>Requisitos de capital da indústria</c:v>
                </c:pt>
                <c:pt idx="1">
                  <c:v>Economias de escala na indústria</c:v>
                </c:pt>
                <c:pt idx="2">
                  <c:v>Diferenciação dos produtos da indústria</c:v>
                </c:pt>
                <c:pt idx="3">
                  <c:v>Custos de mudança na indústria</c:v>
                </c:pt>
                <c:pt idx="4">
                  <c:v>Restrições legais à entrada na indústria</c:v>
                </c:pt>
                <c:pt idx="5">
                  <c:v>Controlo dos clientes pela indústria</c:v>
                </c:pt>
                <c:pt idx="6">
                  <c:v>Controlo de conhecimento e tecnologias na ind.</c:v>
                </c:pt>
                <c:pt idx="7">
                  <c:v>Controlo de recursos escassos à indústria</c:v>
                </c:pt>
                <c:pt idx="8">
                  <c:v>Controlo de localizações estratégicas na indústria</c:v>
                </c:pt>
                <c:pt idx="9">
                  <c:v>Expetativa de retaliação da indústria</c:v>
                </c:pt>
              </c:strCache>
            </c:strRef>
          </c:cat>
          <c:val>
            <c:numRef>
              <c:f>'Capítulo 2 - Páginas 65-9'!$I$5:$I$14</c:f>
              <c:numCache>
                <c:formatCode>0</c:formatCode>
                <c:ptCount val="10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8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69-432F-9B90-B4C4AB2B52C6}"/>
            </c:ext>
          </c:extLst>
        </c:ser>
        <c:ser>
          <c:idx val="1"/>
          <c:order val="1"/>
          <c:tx>
            <c:strRef>
              <c:f>'Capítulo 2 - Páginas 65-9'!$J$4</c:f>
              <c:strCache>
                <c:ptCount val="1"/>
                <c:pt idx="0">
                  <c:v>RH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'Capítulo 2 - Páginas 65-9'!$A$5:$A$14</c:f>
              <c:strCache>
                <c:ptCount val="10"/>
                <c:pt idx="0">
                  <c:v>Requisitos de capital da indústria</c:v>
                </c:pt>
                <c:pt idx="1">
                  <c:v>Economias de escala na indústria</c:v>
                </c:pt>
                <c:pt idx="2">
                  <c:v>Diferenciação dos produtos da indústria</c:v>
                </c:pt>
                <c:pt idx="3">
                  <c:v>Custos de mudança na indústria</c:v>
                </c:pt>
                <c:pt idx="4">
                  <c:v>Restrições legais à entrada na indústria</c:v>
                </c:pt>
                <c:pt idx="5">
                  <c:v>Controlo dos clientes pela indústria</c:v>
                </c:pt>
                <c:pt idx="6">
                  <c:v>Controlo de conhecimento e tecnologias na ind.</c:v>
                </c:pt>
                <c:pt idx="7">
                  <c:v>Controlo de recursos escassos à indústria</c:v>
                </c:pt>
                <c:pt idx="8">
                  <c:v>Controlo de localizações estratégicas na indústria</c:v>
                </c:pt>
                <c:pt idx="9">
                  <c:v>Expetativa de retaliação da indústria</c:v>
                </c:pt>
              </c:strCache>
            </c:strRef>
          </c:cat>
          <c:val>
            <c:numRef>
              <c:f>'Capítulo 2 - Páginas 65-9'!$J$5:$J$14</c:f>
              <c:numCache>
                <c:formatCode>0</c:formatCod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7</c:v>
                </c:pt>
                <c:pt idx="4">
                  <c:v>8</c:v>
                </c:pt>
                <c:pt idx="5">
                  <c:v>7</c:v>
                </c:pt>
                <c:pt idx="6">
                  <c:v>8</c:v>
                </c:pt>
                <c:pt idx="7">
                  <c:v>8</c:v>
                </c:pt>
                <c:pt idx="8">
                  <c:v>9</c:v>
                </c:pt>
                <c:pt idx="9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69-432F-9B90-B4C4AB2B52C6}"/>
            </c:ext>
          </c:extLst>
        </c:ser>
        <c:ser>
          <c:idx val="2"/>
          <c:order val="2"/>
          <c:tx>
            <c:strRef>
              <c:f>'Capítulo 2 - Páginas 65-9'!$K$4</c:f>
              <c:strCache>
                <c:ptCount val="1"/>
                <c:pt idx="0">
                  <c:v>Operações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'Capítulo 2 - Páginas 65-9'!$A$5:$A$14</c:f>
              <c:strCache>
                <c:ptCount val="10"/>
                <c:pt idx="0">
                  <c:v>Requisitos de capital da indústria</c:v>
                </c:pt>
                <c:pt idx="1">
                  <c:v>Economias de escala na indústria</c:v>
                </c:pt>
                <c:pt idx="2">
                  <c:v>Diferenciação dos produtos da indústria</c:v>
                </c:pt>
                <c:pt idx="3">
                  <c:v>Custos de mudança na indústria</c:v>
                </c:pt>
                <c:pt idx="4">
                  <c:v>Restrições legais à entrada na indústria</c:v>
                </c:pt>
                <c:pt idx="5">
                  <c:v>Controlo dos clientes pela indústria</c:v>
                </c:pt>
                <c:pt idx="6">
                  <c:v>Controlo de conhecimento e tecnologias na ind.</c:v>
                </c:pt>
                <c:pt idx="7">
                  <c:v>Controlo de recursos escassos à indústria</c:v>
                </c:pt>
                <c:pt idx="8">
                  <c:v>Controlo de localizações estratégicas na indústria</c:v>
                </c:pt>
                <c:pt idx="9">
                  <c:v>Expetativa de retaliação da indústria</c:v>
                </c:pt>
              </c:strCache>
            </c:strRef>
          </c:cat>
          <c:val>
            <c:numRef>
              <c:f>'Capítulo 2 - Páginas 65-9'!$K$5:$K$14</c:f>
              <c:numCache>
                <c:formatCode>0</c:formatCode>
                <c:ptCount val="10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8</c:v>
                </c:pt>
                <c:pt idx="5">
                  <c:v>6</c:v>
                </c:pt>
                <c:pt idx="6">
                  <c:v>6</c:v>
                </c:pt>
                <c:pt idx="7">
                  <c:v>7</c:v>
                </c:pt>
                <c:pt idx="8">
                  <c:v>9</c:v>
                </c:pt>
                <c:pt idx="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69-432F-9B90-B4C4AB2B52C6}"/>
            </c:ext>
          </c:extLst>
        </c:ser>
        <c:ser>
          <c:idx val="3"/>
          <c:order val="3"/>
          <c:tx>
            <c:strRef>
              <c:f>'Capítulo 2 - Páginas 65-9'!$L$4</c:f>
              <c:strCache>
                <c:ptCount val="1"/>
                <c:pt idx="0">
                  <c:v>Finanças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'Capítulo 2 - Páginas 65-9'!$A$5:$A$14</c:f>
              <c:strCache>
                <c:ptCount val="10"/>
                <c:pt idx="0">
                  <c:v>Requisitos de capital da indústria</c:v>
                </c:pt>
                <c:pt idx="1">
                  <c:v>Economias de escala na indústria</c:v>
                </c:pt>
                <c:pt idx="2">
                  <c:v>Diferenciação dos produtos da indústria</c:v>
                </c:pt>
                <c:pt idx="3">
                  <c:v>Custos de mudança na indústria</c:v>
                </c:pt>
                <c:pt idx="4">
                  <c:v>Restrições legais à entrada na indústria</c:v>
                </c:pt>
                <c:pt idx="5">
                  <c:v>Controlo dos clientes pela indústria</c:v>
                </c:pt>
                <c:pt idx="6">
                  <c:v>Controlo de conhecimento e tecnologias na ind.</c:v>
                </c:pt>
                <c:pt idx="7">
                  <c:v>Controlo de recursos escassos à indústria</c:v>
                </c:pt>
                <c:pt idx="8">
                  <c:v>Controlo de localizações estratégicas na indústria</c:v>
                </c:pt>
                <c:pt idx="9">
                  <c:v>Expetativa de retaliação da indústria</c:v>
                </c:pt>
              </c:strCache>
            </c:strRef>
          </c:cat>
          <c:val>
            <c:numRef>
              <c:f>'Capítulo 2 - Páginas 65-9'!$L$5:$L$14</c:f>
              <c:numCache>
                <c:formatCode>0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6</c:v>
                </c:pt>
                <c:pt idx="5">
                  <c:v>8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869-432F-9B90-B4C4AB2B52C6}"/>
            </c:ext>
          </c:extLst>
        </c:ser>
        <c:ser>
          <c:idx val="4"/>
          <c:order val="4"/>
          <c:tx>
            <c:strRef>
              <c:f>'Capítulo 2 - Páginas 65-9'!$M$4</c:f>
              <c:strCache>
                <c:ptCount val="1"/>
                <c:pt idx="0">
                  <c:v>Tecnologia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'Capítulo 2 - Páginas 65-9'!$A$5:$A$14</c:f>
              <c:strCache>
                <c:ptCount val="10"/>
                <c:pt idx="0">
                  <c:v>Requisitos de capital da indústria</c:v>
                </c:pt>
                <c:pt idx="1">
                  <c:v>Economias de escala na indústria</c:v>
                </c:pt>
                <c:pt idx="2">
                  <c:v>Diferenciação dos produtos da indústria</c:v>
                </c:pt>
                <c:pt idx="3">
                  <c:v>Custos de mudança na indústria</c:v>
                </c:pt>
                <c:pt idx="4">
                  <c:v>Restrições legais à entrada na indústria</c:v>
                </c:pt>
                <c:pt idx="5">
                  <c:v>Controlo dos clientes pela indústria</c:v>
                </c:pt>
                <c:pt idx="6">
                  <c:v>Controlo de conhecimento e tecnologias na ind.</c:v>
                </c:pt>
                <c:pt idx="7">
                  <c:v>Controlo de recursos escassos à indústria</c:v>
                </c:pt>
                <c:pt idx="8">
                  <c:v>Controlo de localizações estratégicas na indústria</c:v>
                </c:pt>
                <c:pt idx="9">
                  <c:v>Expetativa de retaliação da indústria</c:v>
                </c:pt>
              </c:strCache>
            </c:strRef>
          </c:cat>
          <c:val>
            <c:numRef>
              <c:f>'Capítulo 2 - Páginas 65-9'!$M$5:$M$14</c:f>
              <c:numCache>
                <c:formatCode>0</c:formatCode>
                <c:ptCount val="10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8</c:v>
                </c:pt>
                <c:pt idx="5">
                  <c:v>5</c:v>
                </c:pt>
                <c:pt idx="6">
                  <c:v>6</c:v>
                </c:pt>
                <c:pt idx="7">
                  <c:v>6</c:v>
                </c:pt>
                <c:pt idx="8">
                  <c:v>5</c:v>
                </c:pt>
                <c:pt idx="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869-432F-9B90-B4C4AB2B5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5518776"/>
        <c:axId val="395519104"/>
      </c:radarChart>
      <c:catAx>
        <c:axId val="395518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66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395519104"/>
        <c:crosses val="autoZero"/>
        <c:auto val="1"/>
        <c:lblAlgn val="ctr"/>
        <c:lblOffset val="100"/>
        <c:noMultiLvlLbl val="0"/>
      </c:catAx>
      <c:valAx>
        <c:axId val="395519104"/>
        <c:scaling>
          <c:orientation val="minMax"/>
          <c:max val="10"/>
          <c:min val="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66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39551877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66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rgbClr val="000066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0066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sz="1400"/>
              <a:t>Ameaça de Produtos</a:t>
            </a:r>
            <a:r>
              <a:rPr lang="en-US" sz="1400" baseline="0"/>
              <a:t> Substitutos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000066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860985308787604"/>
          <c:y val="0.22661511828898173"/>
          <c:w val="0.44680019627766421"/>
          <c:h val="0.63878465652235461"/>
        </c:manualLayout>
      </c:layout>
      <c:radarChart>
        <c:radarStyle val="marker"/>
        <c:varyColors val="0"/>
        <c:ser>
          <c:idx val="0"/>
          <c:order val="0"/>
          <c:tx>
            <c:strRef>
              <c:f>'Capítulo 2 - Páginas 65-9'!$I$18</c:f>
              <c:strCache>
                <c:ptCount val="1"/>
                <c:pt idx="0">
                  <c:v>Estratégia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'Capítulo 2 - Páginas 65-9'!$A$19:$A$28</c:f>
              <c:strCache>
                <c:ptCount val="10"/>
                <c:pt idx="0">
                  <c:v>Número de substitutos na indústria</c:v>
                </c:pt>
                <c:pt idx="1">
                  <c:v>Acesso aos substitutos pela indústria</c:v>
                </c:pt>
                <c:pt idx="2">
                  <c:v>Propensão dos clientes à compra de substitutos</c:v>
                </c:pt>
                <c:pt idx="3">
                  <c:v>Apoio do governo aos substitutos</c:v>
                </c:pt>
                <c:pt idx="4">
                  <c:v>Preço dos substitutos</c:v>
                </c:pt>
                <c:pt idx="5">
                  <c:v>Desempenho dos substitutos</c:v>
                </c:pt>
                <c:pt idx="6">
                  <c:v>Rapidez melhoria desempenho e preço subst.</c:v>
                </c:pt>
                <c:pt idx="7">
                  <c:v>Rentabilidade da indústria dos substitutos</c:v>
                </c:pt>
                <c:pt idx="8">
                  <c:v>Diferenciação dos produtos da indústria</c:v>
                </c:pt>
                <c:pt idx="9">
                  <c:v>Custos de mudança para os substitutos</c:v>
                </c:pt>
              </c:strCache>
            </c:strRef>
          </c:cat>
          <c:val>
            <c:numRef>
              <c:f>'Capítulo 2 - Páginas 65-9'!$I$19:$I$28</c:f>
              <c:numCache>
                <c:formatCode>0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3</c:v>
                </c:pt>
                <c:pt idx="4">
                  <c:v>6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5A-4F61-83A5-EDE98D332AD7}"/>
            </c:ext>
          </c:extLst>
        </c:ser>
        <c:ser>
          <c:idx val="1"/>
          <c:order val="1"/>
          <c:tx>
            <c:strRef>
              <c:f>'Capítulo 2 - Páginas 65-9'!$J$18</c:f>
              <c:strCache>
                <c:ptCount val="1"/>
                <c:pt idx="0">
                  <c:v>RH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'Capítulo 2 - Páginas 65-9'!$A$19:$A$28</c:f>
              <c:strCache>
                <c:ptCount val="10"/>
                <c:pt idx="0">
                  <c:v>Número de substitutos na indústria</c:v>
                </c:pt>
                <c:pt idx="1">
                  <c:v>Acesso aos substitutos pela indústria</c:v>
                </c:pt>
                <c:pt idx="2">
                  <c:v>Propensão dos clientes à compra de substitutos</c:v>
                </c:pt>
                <c:pt idx="3">
                  <c:v>Apoio do governo aos substitutos</c:v>
                </c:pt>
                <c:pt idx="4">
                  <c:v>Preço dos substitutos</c:v>
                </c:pt>
                <c:pt idx="5">
                  <c:v>Desempenho dos substitutos</c:v>
                </c:pt>
                <c:pt idx="6">
                  <c:v>Rapidez melhoria desempenho e preço subst.</c:v>
                </c:pt>
                <c:pt idx="7">
                  <c:v>Rentabilidade da indústria dos substitutos</c:v>
                </c:pt>
                <c:pt idx="8">
                  <c:v>Diferenciação dos produtos da indústria</c:v>
                </c:pt>
                <c:pt idx="9">
                  <c:v>Custos de mudança para os substitutos</c:v>
                </c:pt>
              </c:strCache>
            </c:strRef>
          </c:cat>
          <c:val>
            <c:numRef>
              <c:f>'Capítulo 2 - Páginas 65-9'!$J$19:$J$28</c:f>
              <c:numCache>
                <c:formatCode>0</c:formatCode>
                <c:ptCount val="10"/>
                <c:pt idx="0">
                  <c:v>7</c:v>
                </c:pt>
                <c:pt idx="1">
                  <c:v>8</c:v>
                </c:pt>
                <c:pt idx="2">
                  <c:v>8</c:v>
                </c:pt>
                <c:pt idx="3">
                  <c:v>5</c:v>
                </c:pt>
                <c:pt idx="4">
                  <c:v>8</c:v>
                </c:pt>
                <c:pt idx="5">
                  <c:v>7</c:v>
                </c:pt>
                <c:pt idx="6">
                  <c:v>6</c:v>
                </c:pt>
                <c:pt idx="7">
                  <c:v>4</c:v>
                </c:pt>
                <c:pt idx="8">
                  <c:v>6</c:v>
                </c:pt>
                <c:pt idx="9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5A-4F61-83A5-EDE98D332AD7}"/>
            </c:ext>
          </c:extLst>
        </c:ser>
        <c:ser>
          <c:idx val="2"/>
          <c:order val="2"/>
          <c:tx>
            <c:strRef>
              <c:f>'Capítulo 2 - Páginas 65-9'!$K$18</c:f>
              <c:strCache>
                <c:ptCount val="1"/>
                <c:pt idx="0">
                  <c:v>Operações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'Capítulo 2 - Páginas 65-9'!$A$19:$A$28</c:f>
              <c:strCache>
                <c:ptCount val="10"/>
                <c:pt idx="0">
                  <c:v>Número de substitutos na indústria</c:v>
                </c:pt>
                <c:pt idx="1">
                  <c:v>Acesso aos substitutos pela indústria</c:v>
                </c:pt>
                <c:pt idx="2">
                  <c:v>Propensão dos clientes à compra de substitutos</c:v>
                </c:pt>
                <c:pt idx="3">
                  <c:v>Apoio do governo aos substitutos</c:v>
                </c:pt>
                <c:pt idx="4">
                  <c:v>Preço dos substitutos</c:v>
                </c:pt>
                <c:pt idx="5">
                  <c:v>Desempenho dos substitutos</c:v>
                </c:pt>
                <c:pt idx="6">
                  <c:v>Rapidez melhoria desempenho e preço subst.</c:v>
                </c:pt>
                <c:pt idx="7">
                  <c:v>Rentabilidade da indústria dos substitutos</c:v>
                </c:pt>
                <c:pt idx="8">
                  <c:v>Diferenciação dos produtos da indústria</c:v>
                </c:pt>
                <c:pt idx="9">
                  <c:v>Custos de mudança para os substitutos</c:v>
                </c:pt>
              </c:strCache>
            </c:strRef>
          </c:cat>
          <c:val>
            <c:numRef>
              <c:f>'Capítulo 2 - Páginas 65-9'!$K$19:$K$28</c:f>
              <c:numCache>
                <c:formatCode>0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7</c:v>
                </c:pt>
                <c:pt idx="3">
                  <c:v>3</c:v>
                </c:pt>
                <c:pt idx="4">
                  <c:v>7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5A-4F61-83A5-EDE98D332AD7}"/>
            </c:ext>
          </c:extLst>
        </c:ser>
        <c:ser>
          <c:idx val="3"/>
          <c:order val="3"/>
          <c:tx>
            <c:strRef>
              <c:f>'Capítulo 2 - Páginas 65-9'!$L$18</c:f>
              <c:strCache>
                <c:ptCount val="1"/>
                <c:pt idx="0">
                  <c:v>Finanças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'Capítulo 2 - Páginas 65-9'!$A$19:$A$28</c:f>
              <c:strCache>
                <c:ptCount val="10"/>
                <c:pt idx="0">
                  <c:v>Número de substitutos na indústria</c:v>
                </c:pt>
                <c:pt idx="1">
                  <c:v>Acesso aos substitutos pela indústria</c:v>
                </c:pt>
                <c:pt idx="2">
                  <c:v>Propensão dos clientes à compra de substitutos</c:v>
                </c:pt>
                <c:pt idx="3">
                  <c:v>Apoio do governo aos substitutos</c:v>
                </c:pt>
                <c:pt idx="4">
                  <c:v>Preço dos substitutos</c:v>
                </c:pt>
                <c:pt idx="5">
                  <c:v>Desempenho dos substitutos</c:v>
                </c:pt>
                <c:pt idx="6">
                  <c:v>Rapidez melhoria desempenho e preço subst.</c:v>
                </c:pt>
                <c:pt idx="7">
                  <c:v>Rentabilidade da indústria dos substitutos</c:v>
                </c:pt>
                <c:pt idx="8">
                  <c:v>Diferenciação dos produtos da indústria</c:v>
                </c:pt>
                <c:pt idx="9">
                  <c:v>Custos de mudança para os substitutos</c:v>
                </c:pt>
              </c:strCache>
            </c:strRef>
          </c:cat>
          <c:val>
            <c:numRef>
              <c:f>'Capítulo 2 - Páginas 65-9'!$L$19:$L$28</c:f>
              <c:numCache>
                <c:formatCode>0</c:formatCode>
                <c:ptCount val="10"/>
                <c:pt idx="0">
                  <c:v>8</c:v>
                </c:pt>
                <c:pt idx="1">
                  <c:v>9</c:v>
                </c:pt>
                <c:pt idx="2">
                  <c:v>9</c:v>
                </c:pt>
                <c:pt idx="3">
                  <c:v>6</c:v>
                </c:pt>
                <c:pt idx="4">
                  <c:v>9</c:v>
                </c:pt>
                <c:pt idx="5">
                  <c:v>7</c:v>
                </c:pt>
                <c:pt idx="6">
                  <c:v>8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5A-4F61-83A5-EDE98D332AD7}"/>
            </c:ext>
          </c:extLst>
        </c:ser>
        <c:ser>
          <c:idx val="4"/>
          <c:order val="4"/>
          <c:tx>
            <c:strRef>
              <c:f>'Capítulo 2 - Páginas 65-9'!$M$18</c:f>
              <c:strCache>
                <c:ptCount val="1"/>
                <c:pt idx="0">
                  <c:v>Tecnologia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'Capítulo 2 - Páginas 65-9'!$A$19:$A$28</c:f>
              <c:strCache>
                <c:ptCount val="10"/>
                <c:pt idx="0">
                  <c:v>Número de substitutos na indústria</c:v>
                </c:pt>
                <c:pt idx="1">
                  <c:v>Acesso aos substitutos pela indústria</c:v>
                </c:pt>
                <c:pt idx="2">
                  <c:v>Propensão dos clientes à compra de substitutos</c:v>
                </c:pt>
                <c:pt idx="3">
                  <c:v>Apoio do governo aos substitutos</c:v>
                </c:pt>
                <c:pt idx="4">
                  <c:v>Preço dos substitutos</c:v>
                </c:pt>
                <c:pt idx="5">
                  <c:v>Desempenho dos substitutos</c:v>
                </c:pt>
                <c:pt idx="6">
                  <c:v>Rapidez melhoria desempenho e preço subst.</c:v>
                </c:pt>
                <c:pt idx="7">
                  <c:v>Rentabilidade da indústria dos substitutos</c:v>
                </c:pt>
                <c:pt idx="8">
                  <c:v>Diferenciação dos produtos da indústria</c:v>
                </c:pt>
                <c:pt idx="9">
                  <c:v>Custos de mudança para os substitutos</c:v>
                </c:pt>
              </c:strCache>
            </c:strRef>
          </c:cat>
          <c:val>
            <c:numRef>
              <c:f>'Capítulo 2 - Páginas 65-9'!$M$19:$M$28</c:f>
              <c:numCache>
                <c:formatCode>0</c:formatCode>
                <c:ptCount val="10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2</c:v>
                </c:pt>
                <c:pt idx="4">
                  <c:v>5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4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5A-4F61-83A5-EDE98D332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5518776"/>
        <c:axId val="395519104"/>
      </c:radarChart>
      <c:catAx>
        <c:axId val="395518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66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395519104"/>
        <c:crosses val="autoZero"/>
        <c:auto val="1"/>
        <c:lblAlgn val="ctr"/>
        <c:lblOffset val="100"/>
        <c:noMultiLvlLbl val="0"/>
      </c:catAx>
      <c:valAx>
        <c:axId val="395519104"/>
        <c:scaling>
          <c:orientation val="minMax"/>
          <c:max val="10"/>
          <c:min val="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66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39551877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66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rgbClr val="000066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0066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sz="1400"/>
              <a:t>Poder Negocial dos Fornecedores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000066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860985308787604"/>
          <c:y val="0.22661511828898173"/>
          <c:w val="0.44680019627766421"/>
          <c:h val="0.63878465652235461"/>
        </c:manualLayout>
      </c:layout>
      <c:radarChart>
        <c:radarStyle val="marker"/>
        <c:varyColors val="0"/>
        <c:ser>
          <c:idx val="0"/>
          <c:order val="0"/>
          <c:tx>
            <c:strRef>
              <c:f>'Capítulo 2 - Páginas 65-9'!$I$32</c:f>
              <c:strCache>
                <c:ptCount val="1"/>
                <c:pt idx="0">
                  <c:v>Estratégia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'Capítulo 2 - Páginas 65-9'!$A$33:$A$42</c:f>
              <c:strCache>
                <c:ptCount val="10"/>
                <c:pt idx="0">
                  <c:v>Número de fornecedores</c:v>
                </c:pt>
                <c:pt idx="1">
                  <c:v>Dimensão dos fornecedores</c:v>
                </c:pt>
                <c:pt idx="2">
                  <c:v>Concentração dos forn. face à indústria</c:v>
                </c:pt>
                <c:pt idx="3">
                  <c:v>Diferenciação dos produtos dos fornecedores</c:v>
                </c:pt>
                <c:pt idx="4">
                  <c:v>Custos de mudança da indústria</c:v>
                </c:pt>
                <c:pt idx="5">
                  <c:v>Número de substitutos existentes nos forn.</c:v>
                </c:pt>
                <c:pt idx="6">
                  <c:v>Possibilidade de os forn. integrarem a jusante</c:v>
                </c:pt>
                <c:pt idx="7">
                  <c:v>Possibilidade de a indústria integrar a montante</c:v>
                </c:pt>
                <c:pt idx="8">
                  <c:v>Importância dos produtos fornecidos à indústria</c:v>
                </c:pt>
                <c:pt idx="9">
                  <c:v>Peso da indústria nas vendas dos fornecedores</c:v>
                </c:pt>
              </c:strCache>
            </c:strRef>
          </c:cat>
          <c:val>
            <c:numRef>
              <c:f>'Capítulo 2 - Páginas 65-9'!$I$33:$I$42</c:f>
              <c:numCache>
                <c:formatCode>0</c:formatCode>
                <c:ptCount val="10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6D-4B8E-ABFF-DE8C4296E5A8}"/>
            </c:ext>
          </c:extLst>
        </c:ser>
        <c:ser>
          <c:idx val="1"/>
          <c:order val="1"/>
          <c:tx>
            <c:strRef>
              <c:f>'Capítulo 2 - Páginas 65-9'!$J$32</c:f>
              <c:strCache>
                <c:ptCount val="1"/>
                <c:pt idx="0">
                  <c:v>RH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'Capítulo 2 - Páginas 65-9'!$A$33:$A$42</c:f>
              <c:strCache>
                <c:ptCount val="10"/>
                <c:pt idx="0">
                  <c:v>Número de fornecedores</c:v>
                </c:pt>
                <c:pt idx="1">
                  <c:v>Dimensão dos fornecedores</c:v>
                </c:pt>
                <c:pt idx="2">
                  <c:v>Concentração dos forn. face à indústria</c:v>
                </c:pt>
                <c:pt idx="3">
                  <c:v>Diferenciação dos produtos dos fornecedores</c:v>
                </c:pt>
                <c:pt idx="4">
                  <c:v>Custos de mudança da indústria</c:v>
                </c:pt>
                <c:pt idx="5">
                  <c:v>Número de substitutos existentes nos forn.</c:v>
                </c:pt>
                <c:pt idx="6">
                  <c:v>Possibilidade de os forn. integrarem a jusante</c:v>
                </c:pt>
                <c:pt idx="7">
                  <c:v>Possibilidade de a indústria integrar a montante</c:v>
                </c:pt>
                <c:pt idx="8">
                  <c:v>Importância dos produtos fornecidos à indústria</c:v>
                </c:pt>
                <c:pt idx="9">
                  <c:v>Peso da indústria nas vendas dos fornecedores</c:v>
                </c:pt>
              </c:strCache>
            </c:strRef>
          </c:cat>
          <c:val>
            <c:numRef>
              <c:f>'Capítulo 2 - Páginas 65-9'!$J$33:$J$42</c:f>
              <c:numCache>
                <c:formatCode>0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  <c:pt idx="8">
                  <c:v>7</c:v>
                </c:pt>
                <c:pt idx="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6D-4B8E-ABFF-DE8C4296E5A8}"/>
            </c:ext>
          </c:extLst>
        </c:ser>
        <c:ser>
          <c:idx val="2"/>
          <c:order val="2"/>
          <c:tx>
            <c:strRef>
              <c:f>'Capítulo 2 - Páginas 65-9'!$K$32</c:f>
              <c:strCache>
                <c:ptCount val="1"/>
                <c:pt idx="0">
                  <c:v>Operações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'Capítulo 2 - Páginas 65-9'!$A$33:$A$42</c:f>
              <c:strCache>
                <c:ptCount val="10"/>
                <c:pt idx="0">
                  <c:v>Número de fornecedores</c:v>
                </c:pt>
                <c:pt idx="1">
                  <c:v>Dimensão dos fornecedores</c:v>
                </c:pt>
                <c:pt idx="2">
                  <c:v>Concentração dos forn. face à indústria</c:v>
                </c:pt>
                <c:pt idx="3">
                  <c:v>Diferenciação dos produtos dos fornecedores</c:v>
                </c:pt>
                <c:pt idx="4">
                  <c:v>Custos de mudança da indústria</c:v>
                </c:pt>
                <c:pt idx="5">
                  <c:v>Número de substitutos existentes nos forn.</c:v>
                </c:pt>
                <c:pt idx="6">
                  <c:v>Possibilidade de os forn. integrarem a jusante</c:v>
                </c:pt>
                <c:pt idx="7">
                  <c:v>Possibilidade de a indústria integrar a montante</c:v>
                </c:pt>
                <c:pt idx="8">
                  <c:v>Importância dos produtos fornecidos à indústria</c:v>
                </c:pt>
                <c:pt idx="9">
                  <c:v>Peso da indústria nas vendas dos fornecedores</c:v>
                </c:pt>
              </c:strCache>
            </c:strRef>
          </c:cat>
          <c:val>
            <c:numRef>
              <c:f>'Capítulo 2 - Páginas 65-9'!$K$33:$K$42</c:f>
              <c:numCache>
                <c:formatCode>0</c:formatCode>
                <c:ptCount val="10"/>
                <c:pt idx="0">
                  <c:v>6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6D-4B8E-ABFF-DE8C4296E5A8}"/>
            </c:ext>
          </c:extLst>
        </c:ser>
        <c:ser>
          <c:idx val="3"/>
          <c:order val="3"/>
          <c:tx>
            <c:strRef>
              <c:f>'Capítulo 2 - Páginas 65-9'!$L$32</c:f>
              <c:strCache>
                <c:ptCount val="1"/>
                <c:pt idx="0">
                  <c:v>Finanças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'Capítulo 2 - Páginas 65-9'!$A$33:$A$42</c:f>
              <c:strCache>
                <c:ptCount val="10"/>
                <c:pt idx="0">
                  <c:v>Número de fornecedores</c:v>
                </c:pt>
                <c:pt idx="1">
                  <c:v>Dimensão dos fornecedores</c:v>
                </c:pt>
                <c:pt idx="2">
                  <c:v>Concentração dos forn. face à indústria</c:v>
                </c:pt>
                <c:pt idx="3">
                  <c:v>Diferenciação dos produtos dos fornecedores</c:v>
                </c:pt>
                <c:pt idx="4">
                  <c:v>Custos de mudança da indústria</c:v>
                </c:pt>
                <c:pt idx="5">
                  <c:v>Número de substitutos existentes nos forn.</c:v>
                </c:pt>
                <c:pt idx="6">
                  <c:v>Possibilidade de os forn. integrarem a jusante</c:v>
                </c:pt>
                <c:pt idx="7">
                  <c:v>Possibilidade de a indústria integrar a montante</c:v>
                </c:pt>
                <c:pt idx="8">
                  <c:v>Importância dos produtos fornecidos à indústria</c:v>
                </c:pt>
                <c:pt idx="9">
                  <c:v>Peso da indústria nas vendas dos fornecedores</c:v>
                </c:pt>
              </c:strCache>
            </c:strRef>
          </c:cat>
          <c:val>
            <c:numRef>
              <c:f>'Capítulo 2 - Páginas 65-9'!$L$33:$L$42</c:f>
              <c:numCache>
                <c:formatCode>0</c:formatCode>
                <c:ptCount val="10"/>
                <c:pt idx="0">
                  <c:v>3</c:v>
                </c:pt>
                <c:pt idx="1">
                  <c:v>5</c:v>
                </c:pt>
                <c:pt idx="2">
                  <c:v>7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9</c:v>
                </c:pt>
                <c:pt idx="7">
                  <c:v>9</c:v>
                </c:pt>
                <c:pt idx="8">
                  <c:v>8</c:v>
                </c:pt>
                <c:pt idx="9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6D-4B8E-ABFF-DE8C4296E5A8}"/>
            </c:ext>
          </c:extLst>
        </c:ser>
        <c:ser>
          <c:idx val="4"/>
          <c:order val="4"/>
          <c:tx>
            <c:strRef>
              <c:f>'Capítulo 2 - Páginas 65-9'!$M$32</c:f>
              <c:strCache>
                <c:ptCount val="1"/>
                <c:pt idx="0">
                  <c:v>Tecnologia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'Capítulo 2 - Páginas 65-9'!$A$33:$A$42</c:f>
              <c:strCache>
                <c:ptCount val="10"/>
                <c:pt idx="0">
                  <c:v>Número de fornecedores</c:v>
                </c:pt>
                <c:pt idx="1">
                  <c:v>Dimensão dos fornecedores</c:v>
                </c:pt>
                <c:pt idx="2">
                  <c:v>Concentração dos forn. face à indústria</c:v>
                </c:pt>
                <c:pt idx="3">
                  <c:v>Diferenciação dos produtos dos fornecedores</c:v>
                </c:pt>
                <c:pt idx="4">
                  <c:v>Custos de mudança da indústria</c:v>
                </c:pt>
                <c:pt idx="5">
                  <c:v>Número de substitutos existentes nos forn.</c:v>
                </c:pt>
                <c:pt idx="6">
                  <c:v>Possibilidade de os forn. integrarem a jusante</c:v>
                </c:pt>
                <c:pt idx="7">
                  <c:v>Possibilidade de a indústria integrar a montante</c:v>
                </c:pt>
                <c:pt idx="8">
                  <c:v>Importância dos produtos fornecidos à indústria</c:v>
                </c:pt>
                <c:pt idx="9">
                  <c:v>Peso da indústria nas vendas dos fornecedores</c:v>
                </c:pt>
              </c:strCache>
            </c:strRef>
          </c:cat>
          <c:val>
            <c:numRef>
              <c:f>'Capítulo 2 - Páginas 65-9'!$M$33:$M$42</c:f>
              <c:numCache>
                <c:formatCode>0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6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8</c:v>
                </c:pt>
                <c:pt idx="7">
                  <c:v>7</c:v>
                </c:pt>
                <c:pt idx="8">
                  <c:v>9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6D-4B8E-ABFF-DE8C4296E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5518776"/>
        <c:axId val="395519104"/>
      </c:radarChart>
      <c:catAx>
        <c:axId val="395518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66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395519104"/>
        <c:crosses val="autoZero"/>
        <c:auto val="1"/>
        <c:lblAlgn val="ctr"/>
        <c:lblOffset val="100"/>
        <c:noMultiLvlLbl val="0"/>
      </c:catAx>
      <c:valAx>
        <c:axId val="395519104"/>
        <c:scaling>
          <c:orientation val="minMax"/>
          <c:max val="10"/>
          <c:min val="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66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39551877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66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rgbClr val="000066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0066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sz="1400"/>
              <a:t>Poder Negocial dos Clientes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000066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860985308787604"/>
          <c:y val="0.22661511828898173"/>
          <c:w val="0.44680019627766421"/>
          <c:h val="0.63878465652235461"/>
        </c:manualLayout>
      </c:layout>
      <c:radarChart>
        <c:radarStyle val="marker"/>
        <c:varyColors val="0"/>
        <c:ser>
          <c:idx val="0"/>
          <c:order val="0"/>
          <c:tx>
            <c:strRef>
              <c:f>'Capítulo 2 - Páginas 65-9'!$I$46</c:f>
              <c:strCache>
                <c:ptCount val="1"/>
                <c:pt idx="0">
                  <c:v>Estratégia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'Capítulo 2 - Páginas 65-9'!$A$47:$A$56</c:f>
              <c:strCache>
                <c:ptCount val="10"/>
                <c:pt idx="0">
                  <c:v>Número de clientes</c:v>
                </c:pt>
                <c:pt idx="1">
                  <c:v>Dimensão dos clientes</c:v>
                </c:pt>
                <c:pt idx="2">
                  <c:v>Concentração dos clientes face à indústria</c:v>
                </c:pt>
                <c:pt idx="3">
                  <c:v>Diferenciação dos produtos da indústria</c:v>
                </c:pt>
                <c:pt idx="4">
                  <c:v>Custos de mudança dos clientes</c:v>
                </c:pt>
                <c:pt idx="5">
                  <c:v>Número de substitutos na indústria</c:v>
                </c:pt>
                <c:pt idx="6">
                  <c:v>Possibilidade de clientes integrarem a montante</c:v>
                </c:pt>
                <c:pt idx="7">
                  <c:v>Possibilidade de a indústria integrar a jusante</c:v>
                </c:pt>
                <c:pt idx="8">
                  <c:v>Importância dos produtos comprados à indústria</c:v>
                </c:pt>
                <c:pt idx="9">
                  <c:v>Peso da indústria nas compras dos clientes</c:v>
                </c:pt>
              </c:strCache>
            </c:strRef>
          </c:cat>
          <c:val>
            <c:numRef>
              <c:f>'Capítulo 2 - Páginas 65-9'!$I$47:$I$56</c:f>
              <c:numCache>
                <c:formatCode>0</c:formatCode>
                <c:ptCount val="10"/>
                <c:pt idx="0">
                  <c:v>5</c:v>
                </c:pt>
                <c:pt idx="1">
                  <c:v>6</c:v>
                </c:pt>
                <c:pt idx="2">
                  <c:v>5</c:v>
                </c:pt>
                <c:pt idx="3">
                  <c:v>4</c:v>
                </c:pt>
                <c:pt idx="4">
                  <c:v>7</c:v>
                </c:pt>
                <c:pt idx="5">
                  <c:v>4</c:v>
                </c:pt>
                <c:pt idx="6">
                  <c:v>3</c:v>
                </c:pt>
                <c:pt idx="7">
                  <c:v>6</c:v>
                </c:pt>
                <c:pt idx="8">
                  <c:v>3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03-4169-A9F4-F4EC8E0D59E5}"/>
            </c:ext>
          </c:extLst>
        </c:ser>
        <c:ser>
          <c:idx val="1"/>
          <c:order val="1"/>
          <c:tx>
            <c:strRef>
              <c:f>'Capítulo 2 - Páginas 65-9'!$J$46</c:f>
              <c:strCache>
                <c:ptCount val="1"/>
                <c:pt idx="0">
                  <c:v>RH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'Capítulo 2 - Páginas 65-9'!$A$47:$A$56</c:f>
              <c:strCache>
                <c:ptCount val="10"/>
                <c:pt idx="0">
                  <c:v>Número de clientes</c:v>
                </c:pt>
                <c:pt idx="1">
                  <c:v>Dimensão dos clientes</c:v>
                </c:pt>
                <c:pt idx="2">
                  <c:v>Concentração dos clientes face à indústria</c:v>
                </c:pt>
                <c:pt idx="3">
                  <c:v>Diferenciação dos produtos da indústria</c:v>
                </c:pt>
                <c:pt idx="4">
                  <c:v>Custos de mudança dos clientes</c:v>
                </c:pt>
                <c:pt idx="5">
                  <c:v>Número de substitutos na indústria</c:v>
                </c:pt>
                <c:pt idx="6">
                  <c:v>Possibilidade de clientes integrarem a montante</c:v>
                </c:pt>
                <c:pt idx="7">
                  <c:v>Possibilidade de a indústria integrar a jusante</c:v>
                </c:pt>
                <c:pt idx="8">
                  <c:v>Importância dos produtos comprados à indústria</c:v>
                </c:pt>
                <c:pt idx="9">
                  <c:v>Peso da indústria nas compras dos clientes</c:v>
                </c:pt>
              </c:strCache>
            </c:strRef>
          </c:cat>
          <c:val>
            <c:numRef>
              <c:f>'Capítulo 2 - Páginas 65-9'!$J$47:$J$56</c:f>
              <c:numCache>
                <c:formatCode>0</c:formatCode>
                <c:ptCount val="10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6</c:v>
                </c:pt>
                <c:pt idx="4">
                  <c:v>9</c:v>
                </c:pt>
                <c:pt idx="5">
                  <c:v>8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03-4169-A9F4-F4EC8E0D59E5}"/>
            </c:ext>
          </c:extLst>
        </c:ser>
        <c:ser>
          <c:idx val="2"/>
          <c:order val="2"/>
          <c:tx>
            <c:strRef>
              <c:f>'Capítulo 2 - Páginas 65-9'!$K$46</c:f>
              <c:strCache>
                <c:ptCount val="1"/>
                <c:pt idx="0">
                  <c:v>Operações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'Capítulo 2 - Páginas 65-9'!$A$47:$A$56</c:f>
              <c:strCache>
                <c:ptCount val="10"/>
                <c:pt idx="0">
                  <c:v>Número de clientes</c:v>
                </c:pt>
                <c:pt idx="1">
                  <c:v>Dimensão dos clientes</c:v>
                </c:pt>
                <c:pt idx="2">
                  <c:v>Concentração dos clientes face à indústria</c:v>
                </c:pt>
                <c:pt idx="3">
                  <c:v>Diferenciação dos produtos da indústria</c:v>
                </c:pt>
                <c:pt idx="4">
                  <c:v>Custos de mudança dos clientes</c:v>
                </c:pt>
                <c:pt idx="5">
                  <c:v>Número de substitutos na indústria</c:v>
                </c:pt>
                <c:pt idx="6">
                  <c:v>Possibilidade de clientes integrarem a montante</c:v>
                </c:pt>
                <c:pt idx="7">
                  <c:v>Possibilidade de a indústria integrar a jusante</c:v>
                </c:pt>
                <c:pt idx="8">
                  <c:v>Importância dos produtos comprados à indústria</c:v>
                </c:pt>
                <c:pt idx="9">
                  <c:v>Peso da indústria nas compras dos clientes</c:v>
                </c:pt>
              </c:strCache>
            </c:strRef>
          </c:cat>
          <c:val>
            <c:numRef>
              <c:f>'Capítulo 2 - Páginas 65-9'!$K$47:$K$56</c:f>
              <c:numCache>
                <c:formatCode>0</c:formatCode>
                <c:ptCount val="10"/>
                <c:pt idx="0">
                  <c:v>9</c:v>
                </c:pt>
                <c:pt idx="1">
                  <c:v>5</c:v>
                </c:pt>
                <c:pt idx="2">
                  <c:v>6</c:v>
                </c:pt>
                <c:pt idx="3">
                  <c:v>5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03-4169-A9F4-F4EC8E0D59E5}"/>
            </c:ext>
          </c:extLst>
        </c:ser>
        <c:ser>
          <c:idx val="3"/>
          <c:order val="3"/>
          <c:tx>
            <c:strRef>
              <c:f>'Capítulo 2 - Páginas 65-9'!$L$46</c:f>
              <c:strCache>
                <c:ptCount val="1"/>
                <c:pt idx="0">
                  <c:v>Finanças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'Capítulo 2 - Páginas 65-9'!$A$47:$A$56</c:f>
              <c:strCache>
                <c:ptCount val="10"/>
                <c:pt idx="0">
                  <c:v>Número de clientes</c:v>
                </c:pt>
                <c:pt idx="1">
                  <c:v>Dimensão dos clientes</c:v>
                </c:pt>
                <c:pt idx="2">
                  <c:v>Concentração dos clientes face à indústria</c:v>
                </c:pt>
                <c:pt idx="3">
                  <c:v>Diferenciação dos produtos da indústria</c:v>
                </c:pt>
                <c:pt idx="4">
                  <c:v>Custos de mudança dos clientes</c:v>
                </c:pt>
                <c:pt idx="5">
                  <c:v>Número de substitutos na indústria</c:v>
                </c:pt>
                <c:pt idx="6">
                  <c:v>Possibilidade de clientes integrarem a montante</c:v>
                </c:pt>
                <c:pt idx="7">
                  <c:v>Possibilidade de a indústria integrar a jusante</c:v>
                </c:pt>
                <c:pt idx="8">
                  <c:v>Importância dos produtos comprados à indústria</c:v>
                </c:pt>
                <c:pt idx="9">
                  <c:v>Peso da indústria nas compras dos clientes</c:v>
                </c:pt>
              </c:strCache>
            </c:strRef>
          </c:cat>
          <c:val>
            <c:numRef>
              <c:f>'Capítulo 2 - Páginas 65-9'!$L$47:$L$56</c:f>
              <c:numCache>
                <c:formatCode>0</c:formatCode>
                <c:ptCount val="10"/>
                <c:pt idx="0">
                  <c:v>6</c:v>
                </c:pt>
                <c:pt idx="1">
                  <c:v>4</c:v>
                </c:pt>
                <c:pt idx="2">
                  <c:v>4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7</c:v>
                </c:pt>
                <c:pt idx="7">
                  <c:v>9</c:v>
                </c:pt>
                <c:pt idx="8">
                  <c:v>9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03-4169-A9F4-F4EC8E0D59E5}"/>
            </c:ext>
          </c:extLst>
        </c:ser>
        <c:ser>
          <c:idx val="4"/>
          <c:order val="4"/>
          <c:tx>
            <c:strRef>
              <c:f>'Capítulo 2 - Páginas 65-9'!$M$46</c:f>
              <c:strCache>
                <c:ptCount val="1"/>
                <c:pt idx="0">
                  <c:v>Tecnologia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'Capítulo 2 - Páginas 65-9'!$A$47:$A$56</c:f>
              <c:strCache>
                <c:ptCount val="10"/>
                <c:pt idx="0">
                  <c:v>Número de clientes</c:v>
                </c:pt>
                <c:pt idx="1">
                  <c:v>Dimensão dos clientes</c:v>
                </c:pt>
                <c:pt idx="2">
                  <c:v>Concentração dos clientes face à indústria</c:v>
                </c:pt>
                <c:pt idx="3">
                  <c:v>Diferenciação dos produtos da indústria</c:v>
                </c:pt>
                <c:pt idx="4">
                  <c:v>Custos de mudança dos clientes</c:v>
                </c:pt>
                <c:pt idx="5">
                  <c:v>Número de substitutos na indústria</c:v>
                </c:pt>
                <c:pt idx="6">
                  <c:v>Possibilidade de clientes integrarem a montante</c:v>
                </c:pt>
                <c:pt idx="7">
                  <c:v>Possibilidade de a indústria integrar a jusante</c:v>
                </c:pt>
                <c:pt idx="8">
                  <c:v>Importância dos produtos comprados à indústria</c:v>
                </c:pt>
                <c:pt idx="9">
                  <c:v>Peso da indústria nas compras dos clientes</c:v>
                </c:pt>
              </c:strCache>
            </c:strRef>
          </c:cat>
          <c:val>
            <c:numRef>
              <c:f>'Capítulo 2 - Páginas 65-9'!$M$47:$M$56</c:f>
              <c:numCache>
                <c:formatCode>0</c:formatCode>
                <c:ptCount val="10"/>
                <c:pt idx="0">
                  <c:v>5</c:v>
                </c:pt>
                <c:pt idx="1">
                  <c:v>7</c:v>
                </c:pt>
                <c:pt idx="2">
                  <c:v>7</c:v>
                </c:pt>
                <c:pt idx="3">
                  <c:v>6</c:v>
                </c:pt>
                <c:pt idx="4">
                  <c:v>4</c:v>
                </c:pt>
                <c:pt idx="5">
                  <c:v>6</c:v>
                </c:pt>
                <c:pt idx="6">
                  <c:v>4</c:v>
                </c:pt>
                <c:pt idx="7">
                  <c:v>7</c:v>
                </c:pt>
                <c:pt idx="8">
                  <c:v>4</c:v>
                </c:pt>
                <c:pt idx="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03-4169-A9F4-F4EC8E0D59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5518776"/>
        <c:axId val="395519104"/>
      </c:radarChart>
      <c:catAx>
        <c:axId val="395518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66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395519104"/>
        <c:crosses val="autoZero"/>
        <c:auto val="1"/>
        <c:lblAlgn val="ctr"/>
        <c:lblOffset val="100"/>
        <c:noMultiLvlLbl val="0"/>
      </c:catAx>
      <c:valAx>
        <c:axId val="395519104"/>
        <c:scaling>
          <c:orientation val="minMax"/>
          <c:max val="10"/>
          <c:min val="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66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39551877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66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rgbClr val="000066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0066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sz="1400"/>
              <a:t>Rivalidade entre Concorrentes Atuais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000066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860985308787604"/>
          <c:y val="0.22661511828898173"/>
          <c:w val="0.44680019627766421"/>
          <c:h val="0.63878465652235461"/>
        </c:manualLayout>
      </c:layout>
      <c:radarChart>
        <c:radarStyle val="marker"/>
        <c:varyColors val="0"/>
        <c:ser>
          <c:idx val="0"/>
          <c:order val="0"/>
          <c:tx>
            <c:strRef>
              <c:f>'Capítulo 2 - Páginas 65-9'!$I$60</c:f>
              <c:strCache>
                <c:ptCount val="1"/>
                <c:pt idx="0">
                  <c:v>Estratégia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'Capítulo 2 - Páginas 65-9'!$A$61:$A$70</c:f>
              <c:strCache>
                <c:ptCount val="10"/>
                <c:pt idx="0">
                  <c:v>Número de concorrentes na indústria</c:v>
                </c:pt>
                <c:pt idx="1">
                  <c:v>Crescimento das vendas da indústria</c:v>
                </c:pt>
                <c:pt idx="2">
                  <c:v>Nível de custos fixos na indústria</c:v>
                </c:pt>
                <c:pt idx="3">
                  <c:v>Custos de armazenamento na indústria</c:v>
                </c:pt>
                <c:pt idx="4">
                  <c:v>Barreiras à saída da indústria</c:v>
                </c:pt>
                <c:pt idx="5">
                  <c:v>Diferenciação dos produtos da indústria</c:v>
                </c:pt>
                <c:pt idx="6">
                  <c:v>Custos de mudança na indústria</c:v>
                </c:pt>
                <c:pt idx="7">
                  <c:v>Lealdade às marcas na indústria</c:v>
                </c:pt>
                <c:pt idx="8">
                  <c:v>Concentração dos concorrentes da indústria</c:v>
                </c:pt>
                <c:pt idx="9">
                  <c:v>Benefícios da cooperação entre concorrentes</c:v>
                </c:pt>
              </c:strCache>
            </c:strRef>
          </c:cat>
          <c:val>
            <c:numRef>
              <c:f>'Capítulo 2 - Páginas 65-9'!$I$61:$I$70</c:f>
              <c:numCache>
                <c:formatCode>0</c:formatCode>
                <c:ptCount val="10"/>
                <c:pt idx="0">
                  <c:v>3</c:v>
                </c:pt>
                <c:pt idx="1">
                  <c:v>7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9</c:v>
                </c:pt>
                <c:pt idx="6">
                  <c:v>6</c:v>
                </c:pt>
                <c:pt idx="7">
                  <c:v>5</c:v>
                </c:pt>
                <c:pt idx="8">
                  <c:v>4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A9-47A9-BB5D-C06BFA31D9B5}"/>
            </c:ext>
          </c:extLst>
        </c:ser>
        <c:ser>
          <c:idx val="1"/>
          <c:order val="1"/>
          <c:tx>
            <c:strRef>
              <c:f>'Capítulo 2 - Páginas 65-9'!$J$60</c:f>
              <c:strCache>
                <c:ptCount val="1"/>
                <c:pt idx="0">
                  <c:v>RH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'Capítulo 2 - Páginas 65-9'!$A$61:$A$70</c:f>
              <c:strCache>
                <c:ptCount val="10"/>
                <c:pt idx="0">
                  <c:v>Número de concorrentes na indústria</c:v>
                </c:pt>
                <c:pt idx="1">
                  <c:v>Crescimento das vendas da indústria</c:v>
                </c:pt>
                <c:pt idx="2">
                  <c:v>Nível de custos fixos na indústria</c:v>
                </c:pt>
                <c:pt idx="3">
                  <c:v>Custos de armazenamento na indústria</c:v>
                </c:pt>
                <c:pt idx="4">
                  <c:v>Barreiras à saída da indústria</c:v>
                </c:pt>
                <c:pt idx="5">
                  <c:v>Diferenciação dos produtos da indústria</c:v>
                </c:pt>
                <c:pt idx="6">
                  <c:v>Custos de mudança na indústria</c:v>
                </c:pt>
                <c:pt idx="7">
                  <c:v>Lealdade às marcas na indústria</c:v>
                </c:pt>
                <c:pt idx="8">
                  <c:v>Concentração dos concorrentes da indústria</c:v>
                </c:pt>
                <c:pt idx="9">
                  <c:v>Benefícios da cooperação entre concorrentes</c:v>
                </c:pt>
              </c:strCache>
            </c:strRef>
          </c:cat>
          <c:val>
            <c:numRef>
              <c:f>'Capítulo 2 - Páginas 65-9'!$J$61:$J$70</c:f>
              <c:numCache>
                <c:formatCode>0</c:formatCode>
                <c:ptCount val="10"/>
                <c:pt idx="0">
                  <c:v>8</c:v>
                </c:pt>
                <c:pt idx="1">
                  <c:v>7</c:v>
                </c:pt>
                <c:pt idx="2">
                  <c:v>4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8</c:v>
                </c:pt>
                <c:pt idx="7">
                  <c:v>7</c:v>
                </c:pt>
                <c:pt idx="8">
                  <c:v>8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A9-47A9-BB5D-C06BFA31D9B5}"/>
            </c:ext>
          </c:extLst>
        </c:ser>
        <c:ser>
          <c:idx val="2"/>
          <c:order val="2"/>
          <c:tx>
            <c:strRef>
              <c:f>'Capítulo 2 - Páginas 65-9'!$K$60</c:f>
              <c:strCache>
                <c:ptCount val="1"/>
                <c:pt idx="0">
                  <c:v>Operações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'Capítulo 2 - Páginas 65-9'!$A$61:$A$70</c:f>
              <c:strCache>
                <c:ptCount val="10"/>
                <c:pt idx="0">
                  <c:v>Número de concorrentes na indústria</c:v>
                </c:pt>
                <c:pt idx="1">
                  <c:v>Crescimento das vendas da indústria</c:v>
                </c:pt>
                <c:pt idx="2">
                  <c:v>Nível de custos fixos na indústria</c:v>
                </c:pt>
                <c:pt idx="3">
                  <c:v>Custos de armazenamento na indústria</c:v>
                </c:pt>
                <c:pt idx="4">
                  <c:v>Barreiras à saída da indústria</c:v>
                </c:pt>
                <c:pt idx="5">
                  <c:v>Diferenciação dos produtos da indústria</c:v>
                </c:pt>
                <c:pt idx="6">
                  <c:v>Custos de mudança na indústria</c:v>
                </c:pt>
                <c:pt idx="7">
                  <c:v>Lealdade às marcas na indústria</c:v>
                </c:pt>
                <c:pt idx="8">
                  <c:v>Concentração dos concorrentes da indústria</c:v>
                </c:pt>
                <c:pt idx="9">
                  <c:v>Benefícios da cooperação entre concorrentes</c:v>
                </c:pt>
              </c:strCache>
            </c:strRef>
          </c:cat>
          <c:val>
            <c:numRef>
              <c:f>'Capítulo 2 - Páginas 65-9'!$K$61:$K$70</c:f>
              <c:numCache>
                <c:formatCode>0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2</c:v>
                </c:pt>
                <c:pt idx="4">
                  <c:v>5</c:v>
                </c:pt>
                <c:pt idx="5">
                  <c:v>7</c:v>
                </c:pt>
                <c:pt idx="6">
                  <c:v>7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A9-47A9-BB5D-C06BFA31D9B5}"/>
            </c:ext>
          </c:extLst>
        </c:ser>
        <c:ser>
          <c:idx val="3"/>
          <c:order val="3"/>
          <c:tx>
            <c:strRef>
              <c:f>'Capítulo 2 - Páginas 65-9'!$L$60</c:f>
              <c:strCache>
                <c:ptCount val="1"/>
                <c:pt idx="0">
                  <c:v>Finanças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'Capítulo 2 - Páginas 65-9'!$A$61:$A$70</c:f>
              <c:strCache>
                <c:ptCount val="10"/>
                <c:pt idx="0">
                  <c:v>Número de concorrentes na indústria</c:v>
                </c:pt>
                <c:pt idx="1">
                  <c:v>Crescimento das vendas da indústria</c:v>
                </c:pt>
                <c:pt idx="2">
                  <c:v>Nível de custos fixos na indústria</c:v>
                </c:pt>
                <c:pt idx="3">
                  <c:v>Custos de armazenamento na indústria</c:v>
                </c:pt>
                <c:pt idx="4">
                  <c:v>Barreiras à saída da indústria</c:v>
                </c:pt>
                <c:pt idx="5">
                  <c:v>Diferenciação dos produtos da indústria</c:v>
                </c:pt>
                <c:pt idx="6">
                  <c:v>Custos de mudança na indústria</c:v>
                </c:pt>
                <c:pt idx="7">
                  <c:v>Lealdade às marcas na indústria</c:v>
                </c:pt>
                <c:pt idx="8">
                  <c:v>Concentração dos concorrentes da indústria</c:v>
                </c:pt>
                <c:pt idx="9">
                  <c:v>Benefícios da cooperação entre concorrentes</c:v>
                </c:pt>
              </c:strCache>
            </c:strRef>
          </c:cat>
          <c:val>
            <c:numRef>
              <c:f>'Capítulo 2 - Páginas 65-9'!$L$61:$L$70</c:f>
              <c:numCache>
                <c:formatCode>0</c:formatCode>
                <c:ptCount val="10"/>
                <c:pt idx="0">
                  <c:v>9</c:v>
                </c:pt>
                <c:pt idx="1">
                  <c:v>5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5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A9-47A9-BB5D-C06BFA31D9B5}"/>
            </c:ext>
          </c:extLst>
        </c:ser>
        <c:ser>
          <c:idx val="4"/>
          <c:order val="4"/>
          <c:tx>
            <c:strRef>
              <c:f>'Capítulo 2 - Páginas 65-9'!$M$60</c:f>
              <c:strCache>
                <c:ptCount val="1"/>
                <c:pt idx="0">
                  <c:v>Tecnologia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'Capítulo 2 - Páginas 65-9'!$A$61:$A$70</c:f>
              <c:strCache>
                <c:ptCount val="10"/>
                <c:pt idx="0">
                  <c:v>Número de concorrentes na indústria</c:v>
                </c:pt>
                <c:pt idx="1">
                  <c:v>Crescimento das vendas da indústria</c:v>
                </c:pt>
                <c:pt idx="2">
                  <c:v>Nível de custos fixos na indústria</c:v>
                </c:pt>
                <c:pt idx="3">
                  <c:v>Custos de armazenamento na indústria</c:v>
                </c:pt>
                <c:pt idx="4">
                  <c:v>Barreiras à saída da indústria</c:v>
                </c:pt>
                <c:pt idx="5">
                  <c:v>Diferenciação dos produtos da indústria</c:v>
                </c:pt>
                <c:pt idx="6">
                  <c:v>Custos de mudança na indústria</c:v>
                </c:pt>
                <c:pt idx="7">
                  <c:v>Lealdade às marcas na indústria</c:v>
                </c:pt>
                <c:pt idx="8">
                  <c:v>Concentração dos concorrentes da indústria</c:v>
                </c:pt>
                <c:pt idx="9">
                  <c:v>Benefícios da cooperação entre concorrentes</c:v>
                </c:pt>
              </c:strCache>
            </c:strRef>
          </c:cat>
          <c:val>
            <c:numRef>
              <c:f>'Capítulo 2 - Páginas 65-9'!$M$61:$M$70</c:f>
              <c:numCache>
                <c:formatCode>0</c:formatCode>
                <c:ptCount val="10"/>
                <c:pt idx="0">
                  <c:v>7</c:v>
                </c:pt>
                <c:pt idx="1">
                  <c:v>9</c:v>
                </c:pt>
                <c:pt idx="2">
                  <c:v>6</c:v>
                </c:pt>
                <c:pt idx="3">
                  <c:v>2</c:v>
                </c:pt>
                <c:pt idx="4">
                  <c:v>5</c:v>
                </c:pt>
                <c:pt idx="5">
                  <c:v>8</c:v>
                </c:pt>
                <c:pt idx="6">
                  <c:v>6</c:v>
                </c:pt>
                <c:pt idx="7">
                  <c:v>5</c:v>
                </c:pt>
                <c:pt idx="8">
                  <c:v>6</c:v>
                </c:pt>
                <c:pt idx="9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A9-47A9-BB5D-C06BFA31D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5518776"/>
        <c:axId val="395519104"/>
      </c:radarChart>
      <c:catAx>
        <c:axId val="395518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66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395519104"/>
        <c:crosses val="autoZero"/>
        <c:auto val="1"/>
        <c:lblAlgn val="ctr"/>
        <c:lblOffset val="100"/>
        <c:noMultiLvlLbl val="0"/>
      </c:catAx>
      <c:valAx>
        <c:axId val="395519104"/>
        <c:scaling>
          <c:orientation val="minMax"/>
          <c:max val="10"/>
          <c:min val="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rgbClr val="000066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39551877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rgbClr val="000066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rgbClr val="000066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rgbClr val="000066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/>
              <a:t>Margem % por Segmento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rgbClr val="000066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6543602569567015"/>
          <c:y val="0.18629398598388719"/>
          <c:w val="0.4599022274411495"/>
          <c:h val="0.76880650351661339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rgbClr val="000066"/>
              </a:solidFill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rgbClr val="000066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'Capítulo 2 - Páginas 65-9'!$A$78:$A$82</c:f>
              <c:strCache>
                <c:ptCount val="5"/>
                <c:pt idx="0">
                  <c:v>Estratégia</c:v>
                </c:pt>
                <c:pt idx="1">
                  <c:v>RH</c:v>
                </c:pt>
                <c:pt idx="2">
                  <c:v>Operações</c:v>
                </c:pt>
                <c:pt idx="3">
                  <c:v>Finanças</c:v>
                </c:pt>
                <c:pt idx="4">
                  <c:v>Tecnologia</c:v>
                </c:pt>
              </c:strCache>
            </c:strRef>
          </c:cat>
          <c:val>
            <c:numRef>
              <c:f>'Capítulo 2 - Páginas 65-9'!$F$78:$F$82</c:f>
              <c:numCache>
                <c:formatCode>0.00%</c:formatCode>
                <c:ptCount val="5"/>
                <c:pt idx="0">
                  <c:v>0.36432777232580971</c:v>
                </c:pt>
                <c:pt idx="1">
                  <c:v>0.24423454367026495</c:v>
                </c:pt>
                <c:pt idx="2">
                  <c:v>0.27796859666339552</c:v>
                </c:pt>
                <c:pt idx="3">
                  <c:v>0.19700686947988219</c:v>
                </c:pt>
                <c:pt idx="4">
                  <c:v>0.29146221786064769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9B-4C92-AFBA-470B9A1FD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5518776"/>
        <c:axId val="395519104"/>
      </c:radarChart>
      <c:catAx>
        <c:axId val="395518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66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395519104"/>
        <c:crosses val="autoZero"/>
        <c:auto val="1"/>
        <c:lblAlgn val="ctr"/>
        <c:lblOffset val="100"/>
        <c:noMultiLvlLbl val="0"/>
      </c:catAx>
      <c:valAx>
        <c:axId val="395519104"/>
        <c:scaling>
          <c:orientation val="minMax"/>
          <c:max val="0.5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66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395518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rgbClr val="000066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451186</xdr:colOff>
      <xdr:row>71</xdr:row>
      <xdr:rowOff>190499</xdr:rowOff>
    </xdr:from>
    <xdr:to>
      <xdr:col>22</xdr:col>
      <xdr:colOff>555626</xdr:colOff>
      <xdr:row>84</xdr:row>
      <xdr:rowOff>290763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41069B53-770D-4EC4-9441-3E733CE03C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451186</xdr:colOff>
      <xdr:row>1</xdr:row>
      <xdr:rowOff>174626</xdr:rowOff>
    </xdr:from>
    <xdr:to>
      <xdr:col>22</xdr:col>
      <xdr:colOff>555626</xdr:colOff>
      <xdr:row>14</xdr:row>
      <xdr:rowOff>301625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A4EA5E96-CC63-4D39-940C-1BB48E9346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451186</xdr:colOff>
      <xdr:row>15</xdr:row>
      <xdr:rowOff>174625</xdr:rowOff>
    </xdr:from>
    <xdr:to>
      <xdr:col>22</xdr:col>
      <xdr:colOff>555626</xdr:colOff>
      <xdr:row>28</xdr:row>
      <xdr:rowOff>274888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678920BE-E9C0-4187-A689-2EFB0F261C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451186</xdr:colOff>
      <xdr:row>29</xdr:row>
      <xdr:rowOff>174625</xdr:rowOff>
    </xdr:from>
    <xdr:to>
      <xdr:col>22</xdr:col>
      <xdr:colOff>555626</xdr:colOff>
      <xdr:row>42</xdr:row>
      <xdr:rowOff>301625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9AEA8B74-FC8C-488D-BDCA-BA4082ACCA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451186</xdr:colOff>
      <xdr:row>43</xdr:row>
      <xdr:rowOff>174625</xdr:rowOff>
    </xdr:from>
    <xdr:to>
      <xdr:col>22</xdr:col>
      <xdr:colOff>555626</xdr:colOff>
      <xdr:row>56</xdr:row>
      <xdr:rowOff>301625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87BDE969-08A7-460D-B1E4-26AD27B9AF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451186</xdr:colOff>
      <xdr:row>57</xdr:row>
      <xdr:rowOff>174625</xdr:rowOff>
    </xdr:from>
    <xdr:to>
      <xdr:col>22</xdr:col>
      <xdr:colOff>555626</xdr:colOff>
      <xdr:row>70</xdr:row>
      <xdr:rowOff>304966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6076458E-0A18-4F4D-9A8E-6756AF11AE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210566</xdr:colOff>
      <xdr:row>75</xdr:row>
      <xdr:rowOff>0</xdr:rowOff>
    </xdr:from>
    <xdr:to>
      <xdr:col>10</xdr:col>
      <xdr:colOff>322862</xdr:colOff>
      <xdr:row>84</xdr:row>
      <xdr:rowOff>290763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1981D470-E78A-4F21-B3B9-C855614375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F289B-201F-4B93-B1C4-66E840784173}">
  <dimension ref="A1:X105"/>
  <sheetViews>
    <sheetView tabSelected="1" zoomScaleNormal="100" workbookViewId="0">
      <selection activeCell="B4" sqref="B4"/>
    </sheetView>
  </sheetViews>
  <sheetFormatPr defaultColWidth="0" defaultRowHeight="25.5" zeroHeight="1" x14ac:dyDescent="0.35"/>
  <cols>
    <col min="1" max="1" width="83.7109375" style="8" customWidth="1"/>
    <col min="2" max="2" width="19.7109375" style="8" customWidth="1"/>
    <col min="3" max="3" width="24" style="8" customWidth="1"/>
    <col min="4" max="6" width="19.7109375" style="8" customWidth="1"/>
    <col min="7" max="7" width="14.85546875" style="8" customWidth="1"/>
    <col min="8" max="8" width="19.42578125" style="17" customWidth="1"/>
    <col min="9" max="13" width="19.7109375" style="17" customWidth="1"/>
    <col min="14" max="23" width="9.140625" style="17" customWidth="1"/>
    <col min="24" max="24" width="0" style="17" hidden="1" customWidth="1"/>
    <col min="25" max="16384" width="9.140625" style="17" hidden="1"/>
  </cols>
  <sheetData>
    <row r="1" spans="1:23" ht="26.25" customHeight="1" x14ac:dyDescent="0.35">
      <c r="A1" s="28" t="s">
        <v>56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23" ht="1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25.5" customHeight="1" thickBot="1" x14ac:dyDescent="0.4">
      <c r="A3" s="13" t="s">
        <v>63</v>
      </c>
      <c r="B3" s="19" t="s">
        <v>74</v>
      </c>
      <c r="C3" s="20"/>
      <c r="D3" s="20"/>
      <c r="E3" s="20"/>
      <c r="F3" s="21"/>
      <c r="G3" s="1"/>
      <c r="H3" s="1"/>
      <c r="I3" s="19" t="s">
        <v>70</v>
      </c>
      <c r="J3" s="20"/>
      <c r="K3" s="20"/>
      <c r="L3" s="20"/>
      <c r="M3" s="2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25.5" customHeight="1" x14ac:dyDescent="0.35">
      <c r="A4" s="12" t="s">
        <v>68</v>
      </c>
      <c r="B4" s="14" t="s">
        <v>9</v>
      </c>
      <c r="C4" s="14" t="s">
        <v>10</v>
      </c>
      <c r="D4" s="14" t="s">
        <v>11</v>
      </c>
      <c r="E4" s="14" t="s">
        <v>12</v>
      </c>
      <c r="F4" s="14" t="s">
        <v>13</v>
      </c>
      <c r="G4" s="1"/>
      <c r="H4" s="1"/>
      <c r="I4" s="18" t="str">
        <f>IF(B4="","",B4)</f>
        <v>Estratégia</v>
      </c>
      <c r="J4" s="18" t="str">
        <f t="shared" ref="J4:M4" si="0">IF(C4="","",C4)</f>
        <v>RH</v>
      </c>
      <c r="K4" s="18" t="str">
        <f t="shared" si="0"/>
        <v>Operações</v>
      </c>
      <c r="L4" s="18" t="str">
        <f t="shared" si="0"/>
        <v>Finanças</v>
      </c>
      <c r="M4" s="18" t="str">
        <f t="shared" si="0"/>
        <v>Tecnologia</v>
      </c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25.5" customHeight="1" x14ac:dyDescent="0.35">
      <c r="A5" s="2" t="s">
        <v>0</v>
      </c>
      <c r="B5" s="9">
        <v>7</v>
      </c>
      <c r="C5" s="9">
        <v>4</v>
      </c>
      <c r="D5" s="9">
        <v>6</v>
      </c>
      <c r="E5" s="9">
        <v>3</v>
      </c>
      <c r="F5" s="9">
        <v>6</v>
      </c>
      <c r="G5" s="1"/>
      <c r="H5" s="1"/>
      <c r="I5" s="11">
        <f>IF(B5="","",10-B5)</f>
        <v>3</v>
      </c>
      <c r="J5" s="11">
        <f t="shared" ref="J5:M14" si="1">IF(C5="","",10-C5)</f>
        <v>6</v>
      </c>
      <c r="K5" s="11">
        <f t="shared" si="1"/>
        <v>4</v>
      </c>
      <c r="L5" s="11">
        <f t="shared" si="1"/>
        <v>7</v>
      </c>
      <c r="M5" s="11">
        <f t="shared" si="1"/>
        <v>4</v>
      </c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25.5" customHeight="1" x14ac:dyDescent="0.35">
      <c r="A6" s="2" t="s">
        <v>1</v>
      </c>
      <c r="B6" s="9">
        <v>7</v>
      </c>
      <c r="C6" s="9">
        <v>3</v>
      </c>
      <c r="D6" s="9">
        <v>5</v>
      </c>
      <c r="E6" s="9">
        <v>3</v>
      </c>
      <c r="F6" s="9">
        <v>6</v>
      </c>
      <c r="G6" s="1"/>
      <c r="H6" s="1"/>
      <c r="I6" s="11">
        <f t="shared" ref="I6:I14" si="2">IF(B6="","",10-B6)</f>
        <v>3</v>
      </c>
      <c r="J6" s="11">
        <f t="shared" si="1"/>
        <v>7</v>
      </c>
      <c r="K6" s="11">
        <f t="shared" si="1"/>
        <v>5</v>
      </c>
      <c r="L6" s="11">
        <f t="shared" si="1"/>
        <v>7</v>
      </c>
      <c r="M6" s="11">
        <f t="shared" si="1"/>
        <v>4</v>
      </c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5.5" customHeight="1" x14ac:dyDescent="0.35">
      <c r="A7" s="2" t="s">
        <v>2</v>
      </c>
      <c r="B7" s="9">
        <v>6</v>
      </c>
      <c r="C7" s="9">
        <v>2</v>
      </c>
      <c r="D7" s="9">
        <v>4</v>
      </c>
      <c r="E7" s="9">
        <v>2</v>
      </c>
      <c r="F7" s="9">
        <v>5</v>
      </c>
      <c r="G7" s="1"/>
      <c r="H7" s="1"/>
      <c r="I7" s="11">
        <f t="shared" si="2"/>
        <v>4</v>
      </c>
      <c r="J7" s="11">
        <f t="shared" si="1"/>
        <v>8</v>
      </c>
      <c r="K7" s="11">
        <f t="shared" si="1"/>
        <v>6</v>
      </c>
      <c r="L7" s="11">
        <f t="shared" si="1"/>
        <v>8</v>
      </c>
      <c r="M7" s="11">
        <f t="shared" si="1"/>
        <v>5</v>
      </c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25.5" customHeight="1" x14ac:dyDescent="0.35">
      <c r="A8" s="2" t="s">
        <v>3</v>
      </c>
      <c r="B8" s="9">
        <v>5</v>
      </c>
      <c r="C8" s="9">
        <v>3</v>
      </c>
      <c r="D8" s="9">
        <v>4</v>
      </c>
      <c r="E8" s="9">
        <v>1</v>
      </c>
      <c r="F8" s="9">
        <v>5</v>
      </c>
      <c r="G8" s="1"/>
      <c r="H8" s="1"/>
      <c r="I8" s="11">
        <f t="shared" si="2"/>
        <v>5</v>
      </c>
      <c r="J8" s="11">
        <f t="shared" si="1"/>
        <v>7</v>
      </c>
      <c r="K8" s="11">
        <f t="shared" si="1"/>
        <v>6</v>
      </c>
      <c r="L8" s="11">
        <f t="shared" si="1"/>
        <v>9</v>
      </c>
      <c r="M8" s="11">
        <f t="shared" si="1"/>
        <v>5</v>
      </c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25.5" customHeight="1" x14ac:dyDescent="0.35">
      <c r="A9" s="2" t="s">
        <v>4</v>
      </c>
      <c r="B9" s="9">
        <v>2</v>
      </c>
      <c r="C9" s="9">
        <v>2</v>
      </c>
      <c r="D9" s="9">
        <v>2</v>
      </c>
      <c r="E9" s="9">
        <v>4</v>
      </c>
      <c r="F9" s="9">
        <v>2</v>
      </c>
      <c r="G9" s="1"/>
      <c r="H9" s="1"/>
      <c r="I9" s="11">
        <f t="shared" si="2"/>
        <v>8</v>
      </c>
      <c r="J9" s="11">
        <f t="shared" si="1"/>
        <v>8</v>
      </c>
      <c r="K9" s="11">
        <f t="shared" si="1"/>
        <v>8</v>
      </c>
      <c r="L9" s="11">
        <f t="shared" si="1"/>
        <v>6</v>
      </c>
      <c r="M9" s="11">
        <f t="shared" si="1"/>
        <v>8</v>
      </c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25.5" customHeight="1" x14ac:dyDescent="0.35">
      <c r="A10" s="2" t="s">
        <v>5</v>
      </c>
      <c r="B10" s="9">
        <v>6</v>
      </c>
      <c r="C10" s="9">
        <v>3</v>
      </c>
      <c r="D10" s="9">
        <v>4</v>
      </c>
      <c r="E10" s="9">
        <v>2</v>
      </c>
      <c r="F10" s="9">
        <v>5</v>
      </c>
      <c r="G10" s="1"/>
      <c r="H10" s="1"/>
      <c r="I10" s="11">
        <f t="shared" si="2"/>
        <v>4</v>
      </c>
      <c r="J10" s="11">
        <f t="shared" si="1"/>
        <v>7</v>
      </c>
      <c r="K10" s="11">
        <f t="shared" si="1"/>
        <v>6</v>
      </c>
      <c r="L10" s="11">
        <f t="shared" si="1"/>
        <v>8</v>
      </c>
      <c r="M10" s="11">
        <f t="shared" si="1"/>
        <v>5</v>
      </c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25.5" customHeight="1" x14ac:dyDescent="0.35">
      <c r="A11" s="2" t="s">
        <v>59</v>
      </c>
      <c r="B11" s="9">
        <v>5</v>
      </c>
      <c r="C11" s="9">
        <v>2</v>
      </c>
      <c r="D11" s="9">
        <v>4</v>
      </c>
      <c r="E11" s="9">
        <v>1</v>
      </c>
      <c r="F11" s="9">
        <v>4</v>
      </c>
      <c r="G11" s="1"/>
      <c r="H11" s="1"/>
      <c r="I11" s="11">
        <f t="shared" si="2"/>
        <v>5</v>
      </c>
      <c r="J11" s="11">
        <f t="shared" si="1"/>
        <v>8</v>
      </c>
      <c r="K11" s="11">
        <f t="shared" si="1"/>
        <v>6</v>
      </c>
      <c r="L11" s="11">
        <f t="shared" si="1"/>
        <v>9</v>
      </c>
      <c r="M11" s="11">
        <f t="shared" si="1"/>
        <v>6</v>
      </c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25.5" customHeight="1" x14ac:dyDescent="0.35">
      <c r="A12" s="2" t="s">
        <v>6</v>
      </c>
      <c r="B12" s="9">
        <v>4</v>
      </c>
      <c r="C12" s="9">
        <v>2</v>
      </c>
      <c r="D12" s="9">
        <v>3</v>
      </c>
      <c r="E12" s="9">
        <v>1</v>
      </c>
      <c r="F12" s="9">
        <v>4</v>
      </c>
      <c r="G12" s="1"/>
      <c r="H12" s="1"/>
      <c r="I12" s="11">
        <f t="shared" si="2"/>
        <v>6</v>
      </c>
      <c r="J12" s="11">
        <f t="shared" si="1"/>
        <v>8</v>
      </c>
      <c r="K12" s="11">
        <f t="shared" si="1"/>
        <v>7</v>
      </c>
      <c r="L12" s="11">
        <f t="shared" si="1"/>
        <v>9</v>
      </c>
      <c r="M12" s="11">
        <f t="shared" si="1"/>
        <v>6</v>
      </c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25.5" customHeight="1" x14ac:dyDescent="0.35">
      <c r="A13" s="2" t="s">
        <v>7</v>
      </c>
      <c r="B13" s="9">
        <v>3</v>
      </c>
      <c r="C13" s="9">
        <v>1</v>
      </c>
      <c r="D13" s="9">
        <v>1</v>
      </c>
      <c r="E13" s="9">
        <v>1</v>
      </c>
      <c r="F13" s="9">
        <v>5</v>
      </c>
      <c r="G13" s="1"/>
      <c r="H13" s="1"/>
      <c r="I13" s="11">
        <f t="shared" si="2"/>
        <v>7</v>
      </c>
      <c r="J13" s="11">
        <f t="shared" si="1"/>
        <v>9</v>
      </c>
      <c r="K13" s="11">
        <f t="shared" si="1"/>
        <v>9</v>
      </c>
      <c r="L13" s="11">
        <f t="shared" si="1"/>
        <v>9</v>
      </c>
      <c r="M13" s="11">
        <f t="shared" si="1"/>
        <v>5</v>
      </c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25.5" customHeight="1" x14ac:dyDescent="0.35">
      <c r="A14" s="2" t="s">
        <v>8</v>
      </c>
      <c r="B14" s="9">
        <v>6</v>
      </c>
      <c r="C14" s="9">
        <v>2</v>
      </c>
      <c r="D14" s="9">
        <v>4</v>
      </c>
      <c r="E14" s="9">
        <v>1</v>
      </c>
      <c r="F14" s="9">
        <v>4</v>
      </c>
      <c r="G14" s="1"/>
      <c r="H14" s="1"/>
      <c r="I14" s="11">
        <f t="shared" si="2"/>
        <v>4</v>
      </c>
      <c r="J14" s="11">
        <f t="shared" si="1"/>
        <v>8</v>
      </c>
      <c r="K14" s="11">
        <f t="shared" si="1"/>
        <v>6</v>
      </c>
      <c r="L14" s="11">
        <f t="shared" si="1"/>
        <v>9</v>
      </c>
      <c r="M14" s="11">
        <f t="shared" si="1"/>
        <v>6</v>
      </c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25.5" customHeight="1" x14ac:dyDescent="0.35">
      <c r="A15" s="3"/>
      <c r="B15" s="4"/>
      <c r="C15" s="4"/>
      <c r="D15" s="4"/>
      <c r="E15" s="4"/>
      <c r="F15" s="4"/>
      <c r="G15" s="1"/>
      <c r="H15" s="5" t="s">
        <v>14</v>
      </c>
      <c r="I15" s="7">
        <f>+IFERROR(AVERAGE(I5:I14),"")</f>
        <v>4.9000000000000004</v>
      </c>
      <c r="J15" s="7">
        <f t="shared" ref="J15:M15" si="3">+IFERROR(AVERAGE(J5:J14),"")</f>
        <v>7.6</v>
      </c>
      <c r="K15" s="7">
        <f t="shared" si="3"/>
        <v>6.3</v>
      </c>
      <c r="L15" s="7">
        <f t="shared" si="3"/>
        <v>8.1</v>
      </c>
      <c r="M15" s="7">
        <f t="shared" si="3"/>
        <v>5.4</v>
      </c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5" customHeight="1" thickBot="1" x14ac:dyDescent="0.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25.5" customHeight="1" thickBot="1" x14ac:dyDescent="0.4">
      <c r="A17" s="13" t="s">
        <v>64</v>
      </c>
      <c r="B17" s="19" t="s">
        <v>74</v>
      </c>
      <c r="C17" s="20"/>
      <c r="D17" s="20"/>
      <c r="E17" s="20"/>
      <c r="F17" s="21"/>
      <c r="G17" s="1"/>
      <c r="H17" s="1"/>
      <c r="I17" s="19" t="s">
        <v>69</v>
      </c>
      <c r="J17" s="20"/>
      <c r="K17" s="20"/>
      <c r="L17" s="20"/>
      <c r="M17" s="2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25.5" customHeight="1" x14ac:dyDescent="0.35">
      <c r="A18" s="12" t="s">
        <v>68</v>
      </c>
      <c r="B18" s="16" t="str">
        <f t="shared" ref="B18:E18" si="4">IF(B4="","",B4)</f>
        <v>Estratégia</v>
      </c>
      <c r="C18" s="16" t="str">
        <f t="shared" si="4"/>
        <v>RH</v>
      </c>
      <c r="D18" s="16" t="str">
        <f t="shared" si="4"/>
        <v>Operações</v>
      </c>
      <c r="E18" s="16" t="str">
        <f t="shared" si="4"/>
        <v>Finanças</v>
      </c>
      <c r="F18" s="15" t="str">
        <f>IF(F4="","",F4)</f>
        <v>Tecnologia</v>
      </c>
      <c r="G18" s="1"/>
      <c r="H18" s="1"/>
      <c r="I18" s="15" t="str">
        <f>+I4</f>
        <v>Estratégia</v>
      </c>
      <c r="J18" s="15" t="str">
        <f t="shared" ref="J18:M18" si="5">+J4</f>
        <v>RH</v>
      </c>
      <c r="K18" s="15" t="str">
        <f t="shared" si="5"/>
        <v>Operações</v>
      </c>
      <c r="L18" s="15" t="str">
        <f t="shared" si="5"/>
        <v>Finanças</v>
      </c>
      <c r="M18" s="15" t="str">
        <f t="shared" si="5"/>
        <v>Tecnologia</v>
      </c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24.75" customHeight="1" x14ac:dyDescent="0.35">
      <c r="A19" s="2" t="s">
        <v>57</v>
      </c>
      <c r="B19" s="9">
        <v>3</v>
      </c>
      <c r="C19" s="9">
        <v>7</v>
      </c>
      <c r="D19" s="9">
        <v>5</v>
      </c>
      <c r="E19" s="9">
        <v>8</v>
      </c>
      <c r="F19" s="9">
        <v>4</v>
      </c>
      <c r="G19" s="1"/>
      <c r="H19" s="1"/>
      <c r="I19" s="11">
        <f>IF(B19="","",+B19)</f>
        <v>3</v>
      </c>
      <c r="J19" s="11">
        <f t="shared" ref="J19:M22" si="6">IF(C19="","",+C19)</f>
        <v>7</v>
      </c>
      <c r="K19" s="11">
        <f t="shared" si="6"/>
        <v>5</v>
      </c>
      <c r="L19" s="11">
        <f t="shared" si="6"/>
        <v>8</v>
      </c>
      <c r="M19" s="11">
        <f t="shared" si="6"/>
        <v>4</v>
      </c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35">
      <c r="A20" s="2" t="s">
        <v>15</v>
      </c>
      <c r="B20" s="9">
        <v>4</v>
      </c>
      <c r="C20" s="9">
        <v>8</v>
      </c>
      <c r="D20" s="9">
        <v>5</v>
      </c>
      <c r="E20" s="9">
        <v>9</v>
      </c>
      <c r="F20" s="9">
        <v>5</v>
      </c>
      <c r="G20" s="1"/>
      <c r="H20" s="1"/>
      <c r="I20" s="11">
        <f t="shared" ref="I20:I22" si="7">IF(B20="","",+B20)</f>
        <v>4</v>
      </c>
      <c r="J20" s="11">
        <f t="shared" si="6"/>
        <v>8</v>
      </c>
      <c r="K20" s="11">
        <f t="shared" si="6"/>
        <v>5</v>
      </c>
      <c r="L20" s="11">
        <f t="shared" si="6"/>
        <v>9</v>
      </c>
      <c r="M20" s="11">
        <f t="shared" si="6"/>
        <v>5</v>
      </c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26.25" customHeight="1" x14ac:dyDescent="0.35">
      <c r="A21" s="2" t="s">
        <v>16</v>
      </c>
      <c r="B21" s="9">
        <v>5</v>
      </c>
      <c r="C21" s="9">
        <v>8</v>
      </c>
      <c r="D21" s="9">
        <v>7</v>
      </c>
      <c r="E21" s="9">
        <v>9</v>
      </c>
      <c r="F21" s="9">
        <v>6</v>
      </c>
      <c r="G21" s="1"/>
      <c r="H21" s="1"/>
      <c r="I21" s="11">
        <f t="shared" si="7"/>
        <v>5</v>
      </c>
      <c r="J21" s="11">
        <f t="shared" si="6"/>
        <v>8</v>
      </c>
      <c r="K21" s="11">
        <f t="shared" si="6"/>
        <v>7</v>
      </c>
      <c r="L21" s="11">
        <f t="shared" si="6"/>
        <v>9</v>
      </c>
      <c r="M21" s="11">
        <f t="shared" si="6"/>
        <v>6</v>
      </c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x14ac:dyDescent="0.35">
      <c r="A22" s="2" t="s">
        <v>17</v>
      </c>
      <c r="B22" s="9">
        <v>3</v>
      </c>
      <c r="C22" s="9">
        <v>5</v>
      </c>
      <c r="D22" s="9">
        <v>3</v>
      </c>
      <c r="E22" s="9">
        <v>6</v>
      </c>
      <c r="F22" s="9">
        <v>2</v>
      </c>
      <c r="G22" s="1"/>
      <c r="H22" s="1"/>
      <c r="I22" s="11">
        <f t="shared" si="7"/>
        <v>3</v>
      </c>
      <c r="J22" s="11">
        <f t="shared" si="6"/>
        <v>5</v>
      </c>
      <c r="K22" s="11">
        <f t="shared" si="6"/>
        <v>3</v>
      </c>
      <c r="L22" s="11">
        <f t="shared" si="6"/>
        <v>6</v>
      </c>
      <c r="M22" s="11">
        <f t="shared" si="6"/>
        <v>2</v>
      </c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x14ac:dyDescent="0.35">
      <c r="A23" s="2" t="s">
        <v>18</v>
      </c>
      <c r="B23" s="9">
        <v>4</v>
      </c>
      <c r="C23" s="9">
        <v>2</v>
      </c>
      <c r="D23" s="9">
        <v>3</v>
      </c>
      <c r="E23" s="9">
        <v>1</v>
      </c>
      <c r="F23" s="9">
        <v>5</v>
      </c>
      <c r="G23" s="1"/>
      <c r="H23" s="1"/>
      <c r="I23" s="11">
        <f>IF(B23="","",10-B23)</f>
        <v>6</v>
      </c>
      <c r="J23" s="11">
        <f t="shared" ref="J23:M23" si="8">IF(C23="","",10-C23)</f>
        <v>8</v>
      </c>
      <c r="K23" s="11">
        <f t="shared" si="8"/>
        <v>7</v>
      </c>
      <c r="L23" s="11">
        <f t="shared" si="8"/>
        <v>9</v>
      </c>
      <c r="M23" s="11">
        <f t="shared" si="8"/>
        <v>5</v>
      </c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35">
      <c r="A24" s="2" t="s">
        <v>19</v>
      </c>
      <c r="B24" s="9">
        <v>3</v>
      </c>
      <c r="C24" s="9">
        <v>7</v>
      </c>
      <c r="D24" s="9">
        <v>5</v>
      </c>
      <c r="E24" s="9">
        <v>7</v>
      </c>
      <c r="F24" s="9">
        <v>3</v>
      </c>
      <c r="G24" s="1"/>
      <c r="H24" s="1"/>
      <c r="I24" s="11">
        <f>IF(B24="","",+B24)</f>
        <v>3</v>
      </c>
      <c r="J24" s="11">
        <f t="shared" ref="J24:M26" si="9">IF(C24="","",+C24)</f>
        <v>7</v>
      </c>
      <c r="K24" s="11">
        <f t="shared" si="9"/>
        <v>5</v>
      </c>
      <c r="L24" s="11">
        <f t="shared" si="9"/>
        <v>7</v>
      </c>
      <c r="M24" s="11">
        <f t="shared" si="9"/>
        <v>3</v>
      </c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26.25" customHeight="1" x14ac:dyDescent="0.35">
      <c r="A25" s="2" t="s">
        <v>60</v>
      </c>
      <c r="B25" s="9">
        <v>3</v>
      </c>
      <c r="C25" s="9">
        <v>6</v>
      </c>
      <c r="D25" s="9">
        <v>5</v>
      </c>
      <c r="E25" s="9">
        <v>8</v>
      </c>
      <c r="F25" s="9">
        <v>4</v>
      </c>
      <c r="G25" s="1"/>
      <c r="H25" s="1"/>
      <c r="I25" s="11">
        <f>IF(B25="","",+B25)</f>
        <v>3</v>
      </c>
      <c r="J25" s="11">
        <f t="shared" si="9"/>
        <v>6</v>
      </c>
      <c r="K25" s="11">
        <f t="shared" si="9"/>
        <v>5</v>
      </c>
      <c r="L25" s="11">
        <f t="shared" si="9"/>
        <v>8</v>
      </c>
      <c r="M25" s="11">
        <f t="shared" si="9"/>
        <v>4</v>
      </c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26.25" customHeight="1" x14ac:dyDescent="0.35">
      <c r="A26" s="2" t="s">
        <v>20</v>
      </c>
      <c r="B26" s="9">
        <v>3</v>
      </c>
      <c r="C26" s="9">
        <v>4</v>
      </c>
      <c r="D26" s="9">
        <v>4</v>
      </c>
      <c r="E26" s="9">
        <v>7</v>
      </c>
      <c r="F26" s="9">
        <v>5</v>
      </c>
      <c r="G26" s="1"/>
      <c r="H26" s="1"/>
      <c r="I26" s="11">
        <f>IF(B26="","",+B26)</f>
        <v>3</v>
      </c>
      <c r="J26" s="11">
        <f t="shared" si="9"/>
        <v>4</v>
      </c>
      <c r="K26" s="11">
        <f t="shared" si="9"/>
        <v>4</v>
      </c>
      <c r="L26" s="11">
        <f t="shared" si="9"/>
        <v>7</v>
      </c>
      <c r="M26" s="11">
        <f t="shared" si="9"/>
        <v>5</v>
      </c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35">
      <c r="A27" s="2" t="s">
        <v>2</v>
      </c>
      <c r="B27" s="9">
        <v>7</v>
      </c>
      <c r="C27" s="9">
        <v>4</v>
      </c>
      <c r="D27" s="9">
        <v>5</v>
      </c>
      <c r="E27" s="9">
        <v>2</v>
      </c>
      <c r="F27" s="9">
        <v>6</v>
      </c>
      <c r="G27" s="1"/>
      <c r="H27" s="1"/>
      <c r="I27" s="11">
        <f>IF(B27="","",10-B27)</f>
        <v>3</v>
      </c>
      <c r="J27" s="11">
        <f t="shared" ref="J27:M28" si="10">IF(C27="","",10-C27)</f>
        <v>6</v>
      </c>
      <c r="K27" s="11">
        <f t="shared" si="10"/>
        <v>5</v>
      </c>
      <c r="L27" s="11">
        <f t="shared" si="10"/>
        <v>8</v>
      </c>
      <c r="M27" s="11">
        <f t="shared" si="10"/>
        <v>4</v>
      </c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x14ac:dyDescent="0.35">
      <c r="A28" s="2" t="s">
        <v>21</v>
      </c>
      <c r="B28" s="9">
        <v>5</v>
      </c>
      <c r="C28" s="9">
        <v>2</v>
      </c>
      <c r="D28" s="9">
        <v>4</v>
      </c>
      <c r="E28" s="9">
        <v>1</v>
      </c>
      <c r="F28" s="9">
        <v>6</v>
      </c>
      <c r="G28" s="1"/>
      <c r="H28" s="1"/>
      <c r="I28" s="11">
        <f>IF(B28="","",10-B28)</f>
        <v>5</v>
      </c>
      <c r="J28" s="11">
        <f t="shared" si="10"/>
        <v>8</v>
      </c>
      <c r="K28" s="11">
        <f t="shared" si="10"/>
        <v>6</v>
      </c>
      <c r="L28" s="11">
        <f t="shared" si="10"/>
        <v>9</v>
      </c>
      <c r="M28" s="11">
        <f t="shared" si="10"/>
        <v>4</v>
      </c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25.5" customHeight="1" x14ac:dyDescent="0.35">
      <c r="A29" s="3"/>
      <c r="B29" s="4"/>
      <c r="C29" s="4"/>
      <c r="D29" s="4"/>
      <c r="E29" s="4"/>
      <c r="F29" s="4"/>
      <c r="G29" s="1"/>
      <c r="H29" s="5" t="s">
        <v>22</v>
      </c>
      <c r="I29" s="7">
        <f>+IFERROR(AVERAGE(I19:I28),"")</f>
        <v>3.8</v>
      </c>
      <c r="J29" s="7">
        <f t="shared" ref="J29" si="11">+IFERROR(AVERAGE(J19:J28),"")</f>
        <v>6.7</v>
      </c>
      <c r="K29" s="7">
        <f t="shared" ref="K29" si="12">+IFERROR(AVERAGE(K19:K28),"")</f>
        <v>5.2</v>
      </c>
      <c r="L29" s="7">
        <f t="shared" ref="L29" si="13">+IFERROR(AVERAGE(L19:L28),"")</f>
        <v>8</v>
      </c>
      <c r="M29" s="7">
        <f t="shared" ref="M29" si="14">+IFERROR(AVERAGE(M19:M28),"")</f>
        <v>4.2</v>
      </c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5" customHeight="1" thickBot="1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25.5" customHeight="1" thickBot="1" x14ac:dyDescent="0.4">
      <c r="A31" s="13" t="s">
        <v>65</v>
      </c>
      <c r="B31" s="19" t="s">
        <v>74</v>
      </c>
      <c r="C31" s="20"/>
      <c r="D31" s="20"/>
      <c r="E31" s="20"/>
      <c r="F31" s="21"/>
      <c r="G31" s="1"/>
      <c r="H31" s="1"/>
      <c r="I31" s="19" t="s">
        <v>71</v>
      </c>
      <c r="J31" s="20"/>
      <c r="K31" s="20"/>
      <c r="L31" s="20"/>
      <c r="M31" s="2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25.5" customHeight="1" x14ac:dyDescent="0.35">
      <c r="A32" s="12" t="s">
        <v>68</v>
      </c>
      <c r="B32" s="15" t="str">
        <f>+B18</f>
        <v>Estratégia</v>
      </c>
      <c r="C32" s="15" t="str">
        <f t="shared" ref="C32:F32" si="15">+C18</f>
        <v>RH</v>
      </c>
      <c r="D32" s="15" t="str">
        <f t="shared" si="15"/>
        <v>Operações</v>
      </c>
      <c r="E32" s="15" t="str">
        <f t="shared" si="15"/>
        <v>Finanças</v>
      </c>
      <c r="F32" s="15" t="str">
        <f t="shared" si="15"/>
        <v>Tecnologia</v>
      </c>
      <c r="G32" s="1"/>
      <c r="H32" s="1"/>
      <c r="I32" s="15" t="str">
        <f>+I18</f>
        <v>Estratégia</v>
      </c>
      <c r="J32" s="15" t="str">
        <f t="shared" ref="J32:M32" si="16">+J18</f>
        <v>RH</v>
      </c>
      <c r="K32" s="15" t="str">
        <f t="shared" si="16"/>
        <v>Operações</v>
      </c>
      <c r="L32" s="15" t="str">
        <f t="shared" si="16"/>
        <v>Finanças</v>
      </c>
      <c r="M32" s="15" t="str">
        <f t="shared" si="16"/>
        <v>Tecnologia</v>
      </c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25.5" customHeight="1" x14ac:dyDescent="0.35">
      <c r="A33" s="2" t="s">
        <v>23</v>
      </c>
      <c r="B33" s="9">
        <v>5</v>
      </c>
      <c r="C33" s="9">
        <v>7</v>
      </c>
      <c r="D33" s="9">
        <v>4</v>
      </c>
      <c r="E33" s="9">
        <v>7</v>
      </c>
      <c r="F33" s="9">
        <v>3</v>
      </c>
      <c r="G33" s="1"/>
      <c r="H33" s="1"/>
      <c r="I33" s="11">
        <f>IF(B33="","",10-B33)</f>
        <v>5</v>
      </c>
      <c r="J33" s="11">
        <f t="shared" ref="J33" si="17">IF(C33="","",10-C33)</f>
        <v>3</v>
      </c>
      <c r="K33" s="11">
        <f t="shared" ref="K33" si="18">IF(D33="","",10-D33)</f>
        <v>6</v>
      </c>
      <c r="L33" s="11">
        <f t="shared" ref="L33" si="19">IF(E33="","",10-E33)</f>
        <v>3</v>
      </c>
      <c r="M33" s="11">
        <f t="shared" ref="M33" si="20">IF(F33="","",10-F33)</f>
        <v>7</v>
      </c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25.5" customHeight="1" x14ac:dyDescent="0.35">
      <c r="A34" s="2" t="s">
        <v>24</v>
      </c>
      <c r="B34" s="9">
        <v>4</v>
      </c>
      <c r="C34" s="9">
        <v>4</v>
      </c>
      <c r="D34" s="9">
        <v>5</v>
      </c>
      <c r="E34" s="9">
        <v>5</v>
      </c>
      <c r="F34" s="9">
        <v>7</v>
      </c>
      <c r="G34" s="1"/>
      <c r="H34" s="1"/>
      <c r="I34" s="11">
        <f>IF(B34="","",+B34)</f>
        <v>4</v>
      </c>
      <c r="J34" s="11">
        <f t="shared" ref="J34:J37" si="21">IF(C34="","",+C34)</f>
        <v>4</v>
      </c>
      <c r="K34" s="11">
        <f t="shared" ref="K34:K37" si="22">IF(D34="","",+D34)</f>
        <v>5</v>
      </c>
      <c r="L34" s="11">
        <f t="shared" ref="L34:L37" si="23">IF(E34="","",+E34)</f>
        <v>5</v>
      </c>
      <c r="M34" s="11">
        <f t="shared" ref="M34:M37" si="24">IF(F34="","",+F34)</f>
        <v>7</v>
      </c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25.5" customHeight="1" x14ac:dyDescent="0.35">
      <c r="A35" s="2" t="s">
        <v>62</v>
      </c>
      <c r="B35" s="9">
        <v>5</v>
      </c>
      <c r="C35" s="9">
        <v>3</v>
      </c>
      <c r="D35" s="9">
        <v>6</v>
      </c>
      <c r="E35" s="9">
        <v>7</v>
      </c>
      <c r="F35" s="9">
        <v>6</v>
      </c>
      <c r="G35" s="1"/>
      <c r="H35" s="1"/>
      <c r="I35" s="11">
        <f>IF(B35="","",+B35)</f>
        <v>5</v>
      </c>
      <c r="J35" s="11">
        <f t="shared" si="21"/>
        <v>3</v>
      </c>
      <c r="K35" s="11">
        <f t="shared" si="22"/>
        <v>6</v>
      </c>
      <c r="L35" s="11">
        <f t="shared" si="23"/>
        <v>7</v>
      </c>
      <c r="M35" s="11">
        <f t="shared" si="24"/>
        <v>6</v>
      </c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25.5" customHeight="1" x14ac:dyDescent="0.35">
      <c r="A36" s="2" t="s">
        <v>25</v>
      </c>
      <c r="B36" s="9">
        <v>4</v>
      </c>
      <c r="C36" s="9">
        <v>5</v>
      </c>
      <c r="D36" s="9">
        <v>6</v>
      </c>
      <c r="E36" s="9">
        <v>4</v>
      </c>
      <c r="F36" s="9">
        <v>8</v>
      </c>
      <c r="G36" s="1"/>
      <c r="H36" s="1"/>
      <c r="I36" s="11">
        <f>IF(B36="","",+B36)</f>
        <v>4</v>
      </c>
      <c r="J36" s="11">
        <f t="shared" si="21"/>
        <v>5</v>
      </c>
      <c r="K36" s="11">
        <f t="shared" si="22"/>
        <v>6</v>
      </c>
      <c r="L36" s="11">
        <f t="shared" si="23"/>
        <v>4</v>
      </c>
      <c r="M36" s="11">
        <f t="shared" si="24"/>
        <v>8</v>
      </c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25.5" customHeight="1" x14ac:dyDescent="0.35">
      <c r="A37" s="2" t="s">
        <v>26</v>
      </c>
      <c r="B37" s="9">
        <v>3</v>
      </c>
      <c r="C37" s="9">
        <v>3</v>
      </c>
      <c r="D37" s="9">
        <v>6</v>
      </c>
      <c r="E37" s="9">
        <v>4</v>
      </c>
      <c r="F37" s="9">
        <v>7</v>
      </c>
      <c r="G37" s="1"/>
      <c r="H37" s="1"/>
      <c r="I37" s="11">
        <f>IF(B37="","",+B37)</f>
        <v>3</v>
      </c>
      <c r="J37" s="11">
        <f t="shared" si="21"/>
        <v>3</v>
      </c>
      <c r="K37" s="11">
        <f t="shared" si="22"/>
        <v>6</v>
      </c>
      <c r="L37" s="11">
        <f t="shared" si="23"/>
        <v>4</v>
      </c>
      <c r="M37" s="11">
        <f t="shared" si="24"/>
        <v>7</v>
      </c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25.5" customHeight="1" x14ac:dyDescent="0.35">
      <c r="A38" s="2" t="s">
        <v>58</v>
      </c>
      <c r="B38" s="9">
        <v>5</v>
      </c>
      <c r="C38" s="9">
        <v>6</v>
      </c>
      <c r="D38" s="9">
        <v>3</v>
      </c>
      <c r="E38" s="9">
        <v>7</v>
      </c>
      <c r="F38" s="9">
        <v>4</v>
      </c>
      <c r="G38" s="1"/>
      <c r="H38" s="1"/>
      <c r="I38" s="11">
        <f>IF(B38="","",10-B38)</f>
        <v>5</v>
      </c>
      <c r="J38" s="11">
        <f t="shared" ref="J38" si="25">IF(C38="","",10-C38)</f>
        <v>4</v>
      </c>
      <c r="K38" s="11">
        <f t="shared" ref="K38" si="26">IF(D38="","",10-D38)</f>
        <v>7</v>
      </c>
      <c r="L38" s="11">
        <f t="shared" ref="L38" si="27">IF(E38="","",10-E38)</f>
        <v>3</v>
      </c>
      <c r="M38" s="11">
        <f t="shared" ref="M38" si="28">IF(F38="","",10-F38)</f>
        <v>6</v>
      </c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25.5" customHeight="1" x14ac:dyDescent="0.35">
      <c r="A39" s="2" t="s">
        <v>61</v>
      </c>
      <c r="B39" s="9">
        <v>6</v>
      </c>
      <c r="C39" s="9">
        <v>6</v>
      </c>
      <c r="D39" s="9">
        <v>8</v>
      </c>
      <c r="E39" s="9">
        <v>9</v>
      </c>
      <c r="F39" s="9">
        <v>8</v>
      </c>
      <c r="G39" s="1"/>
      <c r="H39" s="1"/>
      <c r="I39" s="11">
        <f>IF(B39="","",+B39)</f>
        <v>6</v>
      </c>
      <c r="J39" s="11">
        <f t="shared" ref="J39" si="29">IF(C39="","",+C39)</f>
        <v>6</v>
      </c>
      <c r="K39" s="11">
        <f t="shared" ref="K39" si="30">IF(D39="","",+D39)</f>
        <v>8</v>
      </c>
      <c r="L39" s="11">
        <f t="shared" ref="L39" si="31">IF(E39="","",+E39)</f>
        <v>9</v>
      </c>
      <c r="M39" s="11">
        <f t="shared" ref="M39" si="32">IF(F39="","",+F39)</f>
        <v>8</v>
      </c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25.5" customHeight="1" x14ac:dyDescent="0.35">
      <c r="A40" s="2" t="s">
        <v>27</v>
      </c>
      <c r="B40" s="9">
        <v>4</v>
      </c>
      <c r="C40" s="9">
        <v>2</v>
      </c>
      <c r="D40" s="9">
        <v>2</v>
      </c>
      <c r="E40" s="9">
        <v>1</v>
      </c>
      <c r="F40" s="9">
        <v>3</v>
      </c>
      <c r="G40" s="1"/>
      <c r="H40" s="1"/>
      <c r="I40" s="11">
        <f>IF(B40="","",10-B40)</f>
        <v>6</v>
      </c>
      <c r="J40" s="11">
        <f t="shared" ref="J40" si="33">IF(C40="","",10-C40)</f>
        <v>8</v>
      </c>
      <c r="K40" s="11">
        <f t="shared" ref="K40" si="34">IF(D40="","",10-D40)</f>
        <v>8</v>
      </c>
      <c r="L40" s="11">
        <f t="shared" ref="L40" si="35">IF(E40="","",10-E40)</f>
        <v>9</v>
      </c>
      <c r="M40" s="11">
        <f t="shared" ref="M40" si="36">IF(F40="","",10-F40)</f>
        <v>7</v>
      </c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25.5" customHeight="1" x14ac:dyDescent="0.35">
      <c r="A41" s="2" t="s">
        <v>28</v>
      </c>
      <c r="B41" s="9">
        <v>6</v>
      </c>
      <c r="C41" s="9">
        <v>7</v>
      </c>
      <c r="D41" s="9">
        <v>8</v>
      </c>
      <c r="E41" s="9">
        <v>8</v>
      </c>
      <c r="F41" s="9">
        <v>9</v>
      </c>
      <c r="G41" s="1"/>
      <c r="H41" s="1"/>
      <c r="I41" s="11">
        <f>IF(B41="","",+B41)</f>
        <v>6</v>
      </c>
      <c r="J41" s="11">
        <f t="shared" ref="J41" si="37">IF(C41="","",+C41)</f>
        <v>7</v>
      </c>
      <c r="K41" s="11">
        <f t="shared" ref="K41" si="38">IF(D41="","",+D41)</f>
        <v>8</v>
      </c>
      <c r="L41" s="11">
        <f t="shared" ref="L41" si="39">IF(E41="","",+E41)</f>
        <v>8</v>
      </c>
      <c r="M41" s="11">
        <f t="shared" ref="M41" si="40">IF(F41="","",+F41)</f>
        <v>9</v>
      </c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25.5" customHeight="1" x14ac:dyDescent="0.35">
      <c r="A42" s="2" t="s">
        <v>29</v>
      </c>
      <c r="B42" s="9">
        <v>6</v>
      </c>
      <c r="C42" s="9">
        <v>4</v>
      </c>
      <c r="D42" s="9">
        <v>4</v>
      </c>
      <c r="E42" s="9">
        <v>1</v>
      </c>
      <c r="F42" s="9">
        <v>5</v>
      </c>
      <c r="G42" s="1"/>
      <c r="H42" s="1"/>
      <c r="I42" s="11">
        <f>IF(B42="","",10-B42)</f>
        <v>4</v>
      </c>
      <c r="J42" s="11">
        <f t="shared" ref="J42" si="41">IF(C42="","",10-C42)</f>
        <v>6</v>
      </c>
      <c r="K42" s="11">
        <f t="shared" ref="K42" si="42">IF(D42="","",10-D42)</f>
        <v>6</v>
      </c>
      <c r="L42" s="11">
        <f t="shared" ref="L42" si="43">IF(E42="","",10-E42)</f>
        <v>9</v>
      </c>
      <c r="M42" s="11">
        <f t="shared" ref="M42" si="44">IF(F42="","",10-F42)</f>
        <v>5</v>
      </c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25.5" customHeight="1" x14ac:dyDescent="0.35">
      <c r="A43" s="3"/>
      <c r="B43" s="4"/>
      <c r="C43" s="4"/>
      <c r="D43" s="4"/>
      <c r="E43" s="4"/>
      <c r="F43" s="4"/>
      <c r="G43" s="1"/>
      <c r="H43" s="5" t="s">
        <v>30</v>
      </c>
      <c r="I43" s="7">
        <f>+IFERROR(AVERAGE(I33:I42),"")</f>
        <v>4.8</v>
      </c>
      <c r="J43" s="7">
        <f t="shared" ref="J43" si="45">+IFERROR(AVERAGE(J33:J42),"")</f>
        <v>4.9000000000000004</v>
      </c>
      <c r="K43" s="7">
        <f t="shared" ref="K43" si="46">+IFERROR(AVERAGE(K33:K42),"")</f>
        <v>6.6</v>
      </c>
      <c r="L43" s="7">
        <f t="shared" ref="L43" si="47">+IFERROR(AVERAGE(L33:L42),"")</f>
        <v>6.1</v>
      </c>
      <c r="M43" s="7">
        <f t="shared" ref="M43" si="48">+IFERROR(AVERAGE(M33:M42),"")</f>
        <v>7</v>
      </c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" customHeight="1" thickBot="1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25.5" customHeight="1" thickBot="1" x14ac:dyDescent="0.4">
      <c r="A45" s="13" t="s">
        <v>66</v>
      </c>
      <c r="B45" s="19" t="s">
        <v>74</v>
      </c>
      <c r="C45" s="20"/>
      <c r="D45" s="20"/>
      <c r="E45" s="20"/>
      <c r="F45" s="21"/>
      <c r="G45" s="1"/>
      <c r="H45" s="1"/>
      <c r="I45" s="19" t="s">
        <v>72</v>
      </c>
      <c r="J45" s="20"/>
      <c r="K45" s="20"/>
      <c r="L45" s="20"/>
      <c r="M45" s="2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25.5" customHeight="1" x14ac:dyDescent="0.35">
      <c r="A46" s="12" t="s">
        <v>68</v>
      </c>
      <c r="B46" s="15" t="str">
        <f>+B32</f>
        <v>Estratégia</v>
      </c>
      <c r="C46" s="15" t="str">
        <f t="shared" ref="C46:F46" si="49">+C32</f>
        <v>RH</v>
      </c>
      <c r="D46" s="15" t="str">
        <f t="shared" si="49"/>
        <v>Operações</v>
      </c>
      <c r="E46" s="15" t="str">
        <f t="shared" si="49"/>
        <v>Finanças</v>
      </c>
      <c r="F46" s="15" t="str">
        <f t="shared" si="49"/>
        <v>Tecnologia</v>
      </c>
      <c r="G46" s="1"/>
      <c r="H46" s="1"/>
      <c r="I46" s="15" t="str">
        <f>+I32</f>
        <v>Estratégia</v>
      </c>
      <c r="J46" s="15" t="str">
        <f t="shared" ref="J46:M46" si="50">+J32</f>
        <v>RH</v>
      </c>
      <c r="K46" s="15" t="str">
        <f t="shared" si="50"/>
        <v>Operações</v>
      </c>
      <c r="L46" s="15" t="str">
        <f t="shared" si="50"/>
        <v>Finanças</v>
      </c>
      <c r="M46" s="15" t="str">
        <f t="shared" si="50"/>
        <v>Tecnologia</v>
      </c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5.5" customHeight="1" x14ac:dyDescent="0.35">
      <c r="A47" s="2" t="s">
        <v>31</v>
      </c>
      <c r="B47" s="9">
        <v>5</v>
      </c>
      <c r="C47" s="9">
        <v>4</v>
      </c>
      <c r="D47" s="9">
        <v>1</v>
      </c>
      <c r="E47" s="9">
        <v>4</v>
      </c>
      <c r="F47" s="9">
        <v>5</v>
      </c>
      <c r="G47" s="1"/>
      <c r="H47" s="1"/>
      <c r="I47" s="11">
        <f>IF(B47="","",10-B47)</f>
        <v>5</v>
      </c>
      <c r="J47" s="11">
        <f t="shared" ref="J47" si="51">IF(C47="","",10-C47)</f>
        <v>6</v>
      </c>
      <c r="K47" s="11">
        <f t="shared" ref="K47" si="52">IF(D47="","",10-D47)</f>
        <v>9</v>
      </c>
      <c r="L47" s="11">
        <f t="shared" ref="L47" si="53">IF(E47="","",10-E47)</f>
        <v>6</v>
      </c>
      <c r="M47" s="11">
        <f t="shared" ref="M47" si="54">IF(F47="","",10-F47)</f>
        <v>5</v>
      </c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25.5" customHeight="1" x14ac:dyDescent="0.35">
      <c r="A48" s="2" t="s">
        <v>32</v>
      </c>
      <c r="B48" s="9">
        <v>6</v>
      </c>
      <c r="C48" s="9">
        <v>7</v>
      </c>
      <c r="D48" s="9">
        <v>5</v>
      </c>
      <c r="E48" s="9">
        <v>4</v>
      </c>
      <c r="F48" s="9">
        <v>7</v>
      </c>
      <c r="G48" s="1"/>
      <c r="H48" s="1"/>
      <c r="I48" s="11">
        <f>IF(B48="","",+B48)</f>
        <v>6</v>
      </c>
      <c r="J48" s="11">
        <f t="shared" ref="J48:J49" si="55">IF(C48="","",+C48)</f>
        <v>7</v>
      </c>
      <c r="K48" s="11">
        <f t="shared" ref="K48:K49" si="56">IF(D48="","",+D48)</f>
        <v>5</v>
      </c>
      <c r="L48" s="11">
        <f t="shared" ref="L48:L49" si="57">IF(E48="","",+E48)</f>
        <v>4</v>
      </c>
      <c r="M48" s="11">
        <f t="shared" ref="M48:M49" si="58">IF(F48="","",+F48)</f>
        <v>7</v>
      </c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25.5" customHeight="1" x14ac:dyDescent="0.35">
      <c r="A49" s="2" t="s">
        <v>33</v>
      </c>
      <c r="B49" s="9">
        <v>5</v>
      </c>
      <c r="C49" s="9">
        <v>7</v>
      </c>
      <c r="D49" s="9">
        <v>6</v>
      </c>
      <c r="E49" s="9">
        <v>4</v>
      </c>
      <c r="F49" s="9">
        <v>7</v>
      </c>
      <c r="G49" s="1"/>
      <c r="H49" s="1"/>
      <c r="I49" s="11">
        <f>IF(B49="","",+B49)</f>
        <v>5</v>
      </c>
      <c r="J49" s="11">
        <f t="shared" si="55"/>
        <v>7</v>
      </c>
      <c r="K49" s="11">
        <f t="shared" si="56"/>
        <v>6</v>
      </c>
      <c r="L49" s="11">
        <f t="shared" si="57"/>
        <v>4</v>
      </c>
      <c r="M49" s="11">
        <f t="shared" si="58"/>
        <v>7</v>
      </c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25.5" customHeight="1" x14ac:dyDescent="0.35">
      <c r="A50" s="2" t="s">
        <v>2</v>
      </c>
      <c r="B50" s="9">
        <v>6</v>
      </c>
      <c r="C50" s="9">
        <v>4</v>
      </c>
      <c r="D50" s="9">
        <v>5</v>
      </c>
      <c r="E50" s="9">
        <v>1</v>
      </c>
      <c r="F50" s="9">
        <v>4</v>
      </c>
      <c r="G50" s="1"/>
      <c r="H50" s="1"/>
      <c r="I50" s="11">
        <f>IF(B50="","",10-B50)</f>
        <v>4</v>
      </c>
      <c r="J50" s="11">
        <f t="shared" ref="J50:J51" si="59">IF(C50="","",10-C50)</f>
        <v>6</v>
      </c>
      <c r="K50" s="11">
        <f t="shared" ref="K50:K51" si="60">IF(D50="","",10-D50)</f>
        <v>5</v>
      </c>
      <c r="L50" s="11">
        <f t="shared" ref="L50:L51" si="61">IF(E50="","",10-E50)</f>
        <v>9</v>
      </c>
      <c r="M50" s="11">
        <f t="shared" ref="M50:M51" si="62">IF(F50="","",10-F50)</f>
        <v>6</v>
      </c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25.5" customHeight="1" x14ac:dyDescent="0.35">
      <c r="A51" s="2" t="s">
        <v>34</v>
      </c>
      <c r="B51" s="9">
        <v>3</v>
      </c>
      <c r="C51" s="9">
        <v>1</v>
      </c>
      <c r="D51" s="9">
        <v>3</v>
      </c>
      <c r="E51" s="9">
        <v>1</v>
      </c>
      <c r="F51" s="9">
        <v>6</v>
      </c>
      <c r="G51" s="1"/>
      <c r="H51" s="1"/>
      <c r="I51" s="11">
        <f>IF(B51="","",10-B51)</f>
        <v>7</v>
      </c>
      <c r="J51" s="11">
        <f t="shared" si="59"/>
        <v>9</v>
      </c>
      <c r="K51" s="11">
        <f t="shared" si="60"/>
        <v>7</v>
      </c>
      <c r="L51" s="11">
        <f t="shared" si="61"/>
        <v>9</v>
      </c>
      <c r="M51" s="11">
        <f t="shared" si="62"/>
        <v>4</v>
      </c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25.5" customHeight="1" x14ac:dyDescent="0.35">
      <c r="A52" s="2" t="s">
        <v>57</v>
      </c>
      <c r="B52" s="9">
        <v>4</v>
      </c>
      <c r="C52" s="9">
        <v>8</v>
      </c>
      <c r="D52" s="9">
        <v>6</v>
      </c>
      <c r="E52" s="9">
        <v>9</v>
      </c>
      <c r="F52" s="9">
        <v>6</v>
      </c>
      <c r="G52" s="1"/>
      <c r="H52" s="1"/>
      <c r="I52" s="11">
        <f>IF(B52="","",+B52)</f>
        <v>4</v>
      </c>
      <c r="J52" s="11">
        <f t="shared" ref="J52:J53" si="63">IF(C52="","",+C52)</f>
        <v>8</v>
      </c>
      <c r="K52" s="11">
        <f t="shared" ref="K52:K53" si="64">IF(D52="","",+D52)</f>
        <v>6</v>
      </c>
      <c r="L52" s="11">
        <f t="shared" ref="L52:L53" si="65">IF(E52="","",+E52)</f>
        <v>9</v>
      </c>
      <c r="M52" s="11">
        <f t="shared" ref="M52:M53" si="66">IF(F52="","",+F52)</f>
        <v>6</v>
      </c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25.5" customHeight="1" x14ac:dyDescent="0.35">
      <c r="A53" s="2" t="s">
        <v>38</v>
      </c>
      <c r="B53" s="9">
        <v>3</v>
      </c>
      <c r="C53" s="9">
        <v>7</v>
      </c>
      <c r="D53" s="9">
        <v>5</v>
      </c>
      <c r="E53" s="9">
        <v>7</v>
      </c>
      <c r="F53" s="9">
        <v>4</v>
      </c>
      <c r="G53" s="1"/>
      <c r="H53" s="1"/>
      <c r="I53" s="11">
        <f>IF(B53="","",+B53)</f>
        <v>3</v>
      </c>
      <c r="J53" s="11">
        <f t="shared" si="63"/>
        <v>7</v>
      </c>
      <c r="K53" s="11">
        <f t="shared" si="64"/>
        <v>5</v>
      </c>
      <c r="L53" s="11">
        <f t="shared" si="65"/>
        <v>7</v>
      </c>
      <c r="M53" s="11">
        <f t="shared" si="66"/>
        <v>4</v>
      </c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25.5" customHeight="1" x14ac:dyDescent="0.35">
      <c r="A54" s="2" t="s">
        <v>35</v>
      </c>
      <c r="B54" s="9">
        <v>4</v>
      </c>
      <c r="C54" s="9">
        <v>3</v>
      </c>
      <c r="D54" s="9">
        <v>5</v>
      </c>
      <c r="E54" s="9">
        <v>1</v>
      </c>
      <c r="F54" s="9">
        <v>3</v>
      </c>
      <c r="G54" s="1"/>
      <c r="H54" s="1"/>
      <c r="I54" s="11">
        <f>IF(B54="","",10-B54)</f>
        <v>6</v>
      </c>
      <c r="J54" s="11">
        <f t="shared" ref="J54:J55" si="67">IF(C54="","",10-C54)</f>
        <v>7</v>
      </c>
      <c r="K54" s="11">
        <f t="shared" ref="K54:K55" si="68">IF(D54="","",10-D54)</f>
        <v>5</v>
      </c>
      <c r="L54" s="11">
        <f t="shared" ref="L54:L55" si="69">IF(E54="","",10-E54)</f>
        <v>9</v>
      </c>
      <c r="M54" s="11">
        <f t="shared" ref="M54:M55" si="70">IF(F54="","",10-F54)</f>
        <v>7</v>
      </c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25.5" customHeight="1" x14ac:dyDescent="0.35">
      <c r="A55" s="2" t="s">
        <v>36</v>
      </c>
      <c r="B55" s="9">
        <v>7</v>
      </c>
      <c r="C55" s="9">
        <v>3</v>
      </c>
      <c r="D55" s="9">
        <v>5</v>
      </c>
      <c r="E55" s="9">
        <v>1</v>
      </c>
      <c r="F55" s="9">
        <v>6</v>
      </c>
      <c r="G55" s="1"/>
      <c r="H55" s="1"/>
      <c r="I55" s="11">
        <f>IF(B55="","",10-B55)</f>
        <v>3</v>
      </c>
      <c r="J55" s="11">
        <f t="shared" si="67"/>
        <v>7</v>
      </c>
      <c r="K55" s="11">
        <f t="shared" si="68"/>
        <v>5</v>
      </c>
      <c r="L55" s="11">
        <f t="shared" si="69"/>
        <v>9</v>
      </c>
      <c r="M55" s="11">
        <f t="shared" si="70"/>
        <v>4</v>
      </c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25.5" customHeight="1" x14ac:dyDescent="0.35">
      <c r="A56" s="2" t="s">
        <v>37</v>
      </c>
      <c r="B56" s="9">
        <v>5</v>
      </c>
      <c r="C56" s="9">
        <v>7</v>
      </c>
      <c r="D56" s="9">
        <v>6</v>
      </c>
      <c r="E56" s="9">
        <v>5</v>
      </c>
      <c r="F56" s="9">
        <v>6</v>
      </c>
      <c r="G56" s="1"/>
      <c r="H56" s="1"/>
      <c r="I56" s="11">
        <f>IF(B56="","",+B56)</f>
        <v>5</v>
      </c>
      <c r="J56" s="11">
        <f t="shared" ref="J56" si="71">IF(C56="","",+C56)</f>
        <v>7</v>
      </c>
      <c r="K56" s="11">
        <f t="shared" ref="K56" si="72">IF(D56="","",+D56)</f>
        <v>6</v>
      </c>
      <c r="L56" s="11">
        <f t="shared" ref="L56" si="73">IF(E56="","",+E56)</f>
        <v>5</v>
      </c>
      <c r="M56" s="11">
        <f t="shared" ref="M56" si="74">IF(F56="","",+F56)</f>
        <v>6</v>
      </c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25.5" customHeight="1" x14ac:dyDescent="0.35">
      <c r="A57" s="3"/>
      <c r="B57" s="4"/>
      <c r="C57" s="4"/>
      <c r="D57" s="4"/>
      <c r="E57" s="4"/>
      <c r="F57" s="4"/>
      <c r="G57" s="1"/>
      <c r="H57" s="5" t="s">
        <v>39</v>
      </c>
      <c r="I57" s="7">
        <f>+IFERROR(AVERAGE(I47:I56),"")</f>
        <v>4.8</v>
      </c>
      <c r="J57" s="7">
        <f t="shared" ref="J57" si="75">+IFERROR(AVERAGE(J47:J56),"")</f>
        <v>7.1</v>
      </c>
      <c r="K57" s="7">
        <f t="shared" ref="K57" si="76">+IFERROR(AVERAGE(K47:K56),"")</f>
        <v>5.9</v>
      </c>
      <c r="L57" s="7">
        <f t="shared" ref="L57" si="77">+IFERROR(AVERAGE(L47:L56),"")</f>
        <v>7.1</v>
      </c>
      <c r="M57" s="7">
        <f t="shared" ref="M57" si="78">+IFERROR(AVERAGE(M47:M56),"")</f>
        <v>5.6</v>
      </c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5" customHeight="1" thickBot="1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25.5" customHeight="1" thickBot="1" x14ac:dyDescent="0.4">
      <c r="A59" s="13" t="s">
        <v>67</v>
      </c>
      <c r="B59" s="19" t="s">
        <v>74</v>
      </c>
      <c r="C59" s="20"/>
      <c r="D59" s="20"/>
      <c r="E59" s="20"/>
      <c r="F59" s="21"/>
      <c r="G59" s="1"/>
      <c r="H59" s="1"/>
      <c r="I59" s="19" t="s">
        <v>73</v>
      </c>
      <c r="J59" s="20"/>
      <c r="K59" s="20"/>
      <c r="L59" s="20"/>
      <c r="M59" s="2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25.5" customHeight="1" x14ac:dyDescent="0.35">
      <c r="A60" s="12" t="s">
        <v>68</v>
      </c>
      <c r="B60" s="15" t="str">
        <f>+B46</f>
        <v>Estratégia</v>
      </c>
      <c r="C60" s="15" t="str">
        <f t="shared" ref="C60:F60" si="79">+C46</f>
        <v>RH</v>
      </c>
      <c r="D60" s="15" t="str">
        <f t="shared" si="79"/>
        <v>Operações</v>
      </c>
      <c r="E60" s="15" t="str">
        <f t="shared" si="79"/>
        <v>Finanças</v>
      </c>
      <c r="F60" s="15" t="str">
        <f t="shared" si="79"/>
        <v>Tecnologia</v>
      </c>
      <c r="G60" s="1"/>
      <c r="H60" s="1"/>
      <c r="I60" s="15" t="str">
        <f>+I46</f>
        <v>Estratégia</v>
      </c>
      <c r="J60" s="15" t="str">
        <f t="shared" ref="J60:M60" si="80">+J46</f>
        <v>RH</v>
      </c>
      <c r="K60" s="15" t="str">
        <f t="shared" si="80"/>
        <v>Operações</v>
      </c>
      <c r="L60" s="15" t="str">
        <f t="shared" si="80"/>
        <v>Finanças</v>
      </c>
      <c r="M60" s="15" t="str">
        <f t="shared" si="80"/>
        <v>Tecnologia</v>
      </c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25.5" customHeight="1" x14ac:dyDescent="0.35">
      <c r="A61" s="2" t="s">
        <v>40</v>
      </c>
      <c r="B61" s="9">
        <v>3</v>
      </c>
      <c r="C61" s="9">
        <v>8</v>
      </c>
      <c r="D61" s="9">
        <v>5</v>
      </c>
      <c r="E61" s="9">
        <v>9</v>
      </c>
      <c r="F61" s="9">
        <v>7</v>
      </c>
      <c r="G61" s="1"/>
      <c r="H61" s="1"/>
      <c r="I61" s="11">
        <f>IF(B61="","",+B61)</f>
        <v>3</v>
      </c>
      <c r="J61" s="11">
        <f t="shared" ref="J61" si="81">IF(C61="","",+C61)</f>
        <v>8</v>
      </c>
      <c r="K61" s="11">
        <f t="shared" ref="K61" si="82">IF(D61="","",+D61)</f>
        <v>5</v>
      </c>
      <c r="L61" s="11">
        <f t="shared" ref="L61" si="83">IF(E61="","",+E61)</f>
        <v>9</v>
      </c>
      <c r="M61" s="11">
        <f t="shared" ref="M61" si="84">IF(F61="","",+F61)</f>
        <v>7</v>
      </c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25.5" customHeight="1" x14ac:dyDescent="0.35">
      <c r="A62" s="2" t="s">
        <v>41</v>
      </c>
      <c r="B62" s="9">
        <v>3</v>
      </c>
      <c r="C62" s="9">
        <v>3</v>
      </c>
      <c r="D62" s="9">
        <v>5</v>
      </c>
      <c r="E62" s="9">
        <v>5</v>
      </c>
      <c r="F62" s="9">
        <v>1</v>
      </c>
      <c r="G62" s="1"/>
      <c r="H62" s="1"/>
      <c r="I62" s="11">
        <f>IF(B62="","",10-B62)</f>
        <v>7</v>
      </c>
      <c r="J62" s="11">
        <f t="shared" ref="J62" si="85">IF(C62="","",10-C62)</f>
        <v>7</v>
      </c>
      <c r="K62" s="11">
        <f t="shared" ref="K62" si="86">IF(D62="","",10-D62)</f>
        <v>5</v>
      </c>
      <c r="L62" s="11">
        <f t="shared" ref="L62" si="87">IF(E62="","",10-E62)</f>
        <v>5</v>
      </c>
      <c r="M62" s="11">
        <f t="shared" ref="M62" si="88">IF(F62="","",10-F62)</f>
        <v>9</v>
      </c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25.5" customHeight="1" x14ac:dyDescent="0.35">
      <c r="A63" s="2" t="s">
        <v>42</v>
      </c>
      <c r="B63" s="9">
        <v>3</v>
      </c>
      <c r="C63" s="9">
        <v>4</v>
      </c>
      <c r="D63" s="9">
        <v>5</v>
      </c>
      <c r="E63" s="9">
        <v>4</v>
      </c>
      <c r="F63" s="9">
        <v>6</v>
      </c>
      <c r="G63" s="1"/>
      <c r="H63" s="1"/>
      <c r="I63" s="11">
        <f>IF(B63="","",+B63)</f>
        <v>3</v>
      </c>
      <c r="J63" s="11">
        <f t="shared" ref="J63:J65" si="89">IF(C63="","",+C63)</f>
        <v>4</v>
      </c>
      <c r="K63" s="11">
        <f t="shared" ref="K63:K65" si="90">IF(D63="","",+D63)</f>
        <v>5</v>
      </c>
      <c r="L63" s="11">
        <f t="shared" ref="L63:L65" si="91">IF(E63="","",+E63)</f>
        <v>4</v>
      </c>
      <c r="M63" s="11">
        <f t="shared" ref="M63:M65" si="92">IF(F63="","",+F63)</f>
        <v>6</v>
      </c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25.5" customHeight="1" x14ac:dyDescent="0.35">
      <c r="A64" s="2" t="s">
        <v>43</v>
      </c>
      <c r="B64" s="9">
        <v>2</v>
      </c>
      <c r="C64" s="9">
        <v>2</v>
      </c>
      <c r="D64" s="9">
        <v>2</v>
      </c>
      <c r="E64" s="9">
        <v>2</v>
      </c>
      <c r="F64" s="9">
        <v>2</v>
      </c>
      <c r="G64" s="1"/>
      <c r="H64" s="1"/>
      <c r="I64" s="11">
        <f>IF(B64="","",+B64)</f>
        <v>2</v>
      </c>
      <c r="J64" s="11">
        <f t="shared" si="89"/>
        <v>2</v>
      </c>
      <c r="K64" s="11">
        <f t="shared" si="90"/>
        <v>2</v>
      </c>
      <c r="L64" s="11">
        <f t="shared" si="91"/>
        <v>2</v>
      </c>
      <c r="M64" s="11">
        <f t="shared" si="92"/>
        <v>2</v>
      </c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25.5" customHeight="1" x14ac:dyDescent="0.35">
      <c r="A65" s="2" t="s">
        <v>44</v>
      </c>
      <c r="B65" s="9">
        <v>3</v>
      </c>
      <c r="C65" s="9">
        <v>3</v>
      </c>
      <c r="D65" s="9">
        <v>5</v>
      </c>
      <c r="E65" s="9">
        <v>2</v>
      </c>
      <c r="F65" s="9">
        <v>5</v>
      </c>
      <c r="G65" s="1"/>
      <c r="H65" s="1"/>
      <c r="I65" s="11">
        <f>IF(B65="","",+B65)</f>
        <v>3</v>
      </c>
      <c r="J65" s="11">
        <f t="shared" si="89"/>
        <v>3</v>
      </c>
      <c r="K65" s="11">
        <f t="shared" si="90"/>
        <v>5</v>
      </c>
      <c r="L65" s="11">
        <f t="shared" si="91"/>
        <v>2</v>
      </c>
      <c r="M65" s="11">
        <f t="shared" si="92"/>
        <v>5</v>
      </c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25.5" customHeight="1" x14ac:dyDescent="0.35">
      <c r="A66" s="2" t="s">
        <v>2</v>
      </c>
      <c r="B66" s="9">
        <v>1</v>
      </c>
      <c r="C66" s="9">
        <v>5</v>
      </c>
      <c r="D66" s="9">
        <v>3</v>
      </c>
      <c r="E66" s="9">
        <v>5</v>
      </c>
      <c r="F66" s="9">
        <v>2</v>
      </c>
      <c r="G66" s="1"/>
      <c r="H66" s="1"/>
      <c r="I66" s="11">
        <f>IF(B66="","",10-B66)</f>
        <v>9</v>
      </c>
      <c r="J66" s="11">
        <f t="shared" ref="J66:J70" si="93">IF(C66="","",10-C66)</f>
        <v>5</v>
      </c>
      <c r="K66" s="11">
        <f t="shared" ref="K66:K70" si="94">IF(D66="","",10-D66)</f>
        <v>7</v>
      </c>
      <c r="L66" s="11">
        <f t="shared" ref="L66:L70" si="95">IF(E66="","",10-E66)</f>
        <v>5</v>
      </c>
      <c r="M66" s="11">
        <f t="shared" ref="M66:M70" si="96">IF(F66="","",10-F66)</f>
        <v>8</v>
      </c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25.5" customHeight="1" x14ac:dyDescent="0.35">
      <c r="A67" s="2" t="s">
        <v>3</v>
      </c>
      <c r="B67" s="9">
        <v>4</v>
      </c>
      <c r="C67" s="9">
        <v>2</v>
      </c>
      <c r="D67" s="9">
        <v>3</v>
      </c>
      <c r="E67" s="9">
        <v>1</v>
      </c>
      <c r="F67" s="9">
        <v>4</v>
      </c>
      <c r="G67" s="1"/>
      <c r="H67" s="1"/>
      <c r="I67" s="11">
        <f>IF(B67="","",10-B67)</f>
        <v>6</v>
      </c>
      <c r="J67" s="11">
        <f t="shared" si="93"/>
        <v>8</v>
      </c>
      <c r="K67" s="11">
        <f t="shared" si="94"/>
        <v>7</v>
      </c>
      <c r="L67" s="11">
        <f t="shared" si="95"/>
        <v>9</v>
      </c>
      <c r="M67" s="11">
        <f t="shared" si="96"/>
        <v>6</v>
      </c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25.5" customHeight="1" x14ac:dyDescent="0.35">
      <c r="A68" s="2" t="s">
        <v>45</v>
      </c>
      <c r="B68" s="9">
        <v>5</v>
      </c>
      <c r="C68" s="9">
        <v>3</v>
      </c>
      <c r="D68" s="9">
        <v>4</v>
      </c>
      <c r="E68" s="9">
        <v>1</v>
      </c>
      <c r="F68" s="9">
        <v>5</v>
      </c>
      <c r="G68" s="1"/>
      <c r="H68" s="1"/>
      <c r="I68" s="11">
        <f>IF(B68="","",10-B68)</f>
        <v>5</v>
      </c>
      <c r="J68" s="11">
        <f t="shared" si="93"/>
        <v>7</v>
      </c>
      <c r="K68" s="11">
        <f t="shared" si="94"/>
        <v>6</v>
      </c>
      <c r="L68" s="11">
        <f t="shared" si="95"/>
        <v>9</v>
      </c>
      <c r="M68" s="11">
        <f t="shared" si="96"/>
        <v>5</v>
      </c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25.5" customHeight="1" x14ac:dyDescent="0.35">
      <c r="A69" s="2" t="s">
        <v>46</v>
      </c>
      <c r="B69" s="9">
        <v>6</v>
      </c>
      <c r="C69" s="9">
        <v>2</v>
      </c>
      <c r="D69" s="9">
        <v>4</v>
      </c>
      <c r="E69" s="9">
        <v>1</v>
      </c>
      <c r="F69" s="9">
        <v>4</v>
      </c>
      <c r="G69" s="1"/>
      <c r="H69" s="1"/>
      <c r="I69" s="11">
        <f>IF(B69="","",10-B69)</f>
        <v>4</v>
      </c>
      <c r="J69" s="11">
        <f t="shared" si="93"/>
        <v>8</v>
      </c>
      <c r="K69" s="11">
        <f t="shared" si="94"/>
        <v>6</v>
      </c>
      <c r="L69" s="11">
        <f t="shared" si="95"/>
        <v>9</v>
      </c>
      <c r="M69" s="11">
        <f t="shared" si="96"/>
        <v>6</v>
      </c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25.5" customHeight="1" x14ac:dyDescent="0.35">
      <c r="A70" s="2" t="s">
        <v>47</v>
      </c>
      <c r="B70" s="9">
        <v>5</v>
      </c>
      <c r="C70" s="9">
        <v>6</v>
      </c>
      <c r="D70" s="9">
        <v>4</v>
      </c>
      <c r="E70" s="9">
        <v>3</v>
      </c>
      <c r="F70" s="9">
        <v>2</v>
      </c>
      <c r="G70" s="1"/>
      <c r="H70" s="1"/>
      <c r="I70" s="11">
        <f>IF(B70="","",10-B70)</f>
        <v>5</v>
      </c>
      <c r="J70" s="11">
        <f t="shared" si="93"/>
        <v>4</v>
      </c>
      <c r="K70" s="11">
        <f t="shared" si="94"/>
        <v>6</v>
      </c>
      <c r="L70" s="11">
        <f t="shared" si="95"/>
        <v>7</v>
      </c>
      <c r="M70" s="11">
        <f t="shared" si="96"/>
        <v>8</v>
      </c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25.5" customHeight="1" x14ac:dyDescent="0.35">
      <c r="A71" s="1"/>
      <c r="B71" s="1"/>
      <c r="C71" s="1"/>
      <c r="D71" s="1"/>
      <c r="E71" s="1"/>
      <c r="F71" s="1"/>
      <c r="G71" s="1"/>
      <c r="H71" s="5" t="s">
        <v>48</v>
      </c>
      <c r="I71" s="7">
        <f>+IFERROR(AVERAGE(I61:I70),"")</f>
        <v>4.7</v>
      </c>
      <c r="J71" s="7">
        <f t="shared" ref="J71" si="97">+IFERROR(AVERAGE(J61:J70),"")</f>
        <v>5.6</v>
      </c>
      <c r="K71" s="7">
        <f t="shared" ref="K71" si="98">+IFERROR(AVERAGE(K61:K70),"")</f>
        <v>5.4</v>
      </c>
      <c r="L71" s="7">
        <f t="shared" ref="L71" si="99">+IFERROR(AVERAGE(L61:L70),"")</f>
        <v>6.1</v>
      </c>
      <c r="M71" s="7">
        <f t="shared" ref="M71" si="100">+IFERROR(AVERAGE(M61:M70),"")</f>
        <v>6.2</v>
      </c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5" customHeight="1" thickBot="1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51" x14ac:dyDescent="0.35">
      <c r="A73" s="1"/>
      <c r="B73" s="1"/>
      <c r="C73" s="1"/>
      <c r="D73" s="1"/>
      <c r="E73" s="1"/>
      <c r="F73" s="1"/>
      <c r="G73" s="1"/>
      <c r="H73" s="1"/>
      <c r="I73" s="15" t="str">
        <f>+I60</f>
        <v>Estratégia</v>
      </c>
      <c r="J73" s="15" t="str">
        <f t="shared" ref="J73:M73" si="101">+J60</f>
        <v>RH</v>
      </c>
      <c r="K73" s="15" t="str">
        <f t="shared" si="101"/>
        <v>Operações</v>
      </c>
      <c r="L73" s="15" t="str">
        <f t="shared" si="101"/>
        <v>Finanças</v>
      </c>
      <c r="M73" s="15" t="str">
        <f t="shared" si="101"/>
        <v>Tecnologia</v>
      </c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x14ac:dyDescent="0.35">
      <c r="A74" s="1"/>
      <c r="B74" s="1"/>
      <c r="C74" s="1"/>
      <c r="D74" s="1"/>
      <c r="E74" s="1"/>
      <c r="F74" s="1"/>
      <c r="G74" s="30" t="s">
        <v>54</v>
      </c>
      <c r="H74" s="31"/>
      <c r="I74" s="7">
        <f>IFERROR(+AVERAGE(I15,I29,I43,I57,I71),"")</f>
        <v>4.5999999999999996</v>
      </c>
      <c r="J74" s="7">
        <f t="shared" ref="J74:M74" si="102">IFERROR(+AVERAGE(J15,J29,J43,J57,J71),"")</f>
        <v>6.3800000000000008</v>
      </c>
      <c r="K74" s="7">
        <f t="shared" si="102"/>
        <v>5.88</v>
      </c>
      <c r="L74" s="7">
        <f t="shared" si="102"/>
        <v>7.080000000000001</v>
      </c>
      <c r="M74" s="7">
        <f t="shared" si="102"/>
        <v>5.6800000000000006</v>
      </c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5" customHeight="1" thickBot="1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25.5" customHeight="1" thickBot="1" x14ac:dyDescent="0.4">
      <c r="A76" s="1"/>
      <c r="B76" s="22" t="s">
        <v>55</v>
      </c>
      <c r="C76" s="22" t="s">
        <v>75</v>
      </c>
      <c r="D76" s="22" t="s">
        <v>50</v>
      </c>
      <c r="E76" s="22" t="s">
        <v>51</v>
      </c>
      <c r="F76" s="22" t="s">
        <v>53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25.5" customHeight="1" thickBot="1" x14ac:dyDescent="0.4">
      <c r="A77" s="6" t="s">
        <v>49</v>
      </c>
      <c r="B77" s="23"/>
      <c r="C77" s="23"/>
      <c r="D77" s="23"/>
      <c r="E77" s="23"/>
      <c r="F77" s="2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25.5" customHeight="1" thickBot="1" x14ac:dyDescent="0.4">
      <c r="A78" s="6" t="str">
        <f>+I73</f>
        <v>Estratégia</v>
      </c>
      <c r="B78" s="32">
        <f>+I74</f>
        <v>4.5999999999999996</v>
      </c>
      <c r="C78" s="33">
        <f>IFERROR(10-B78,"")</f>
        <v>5.4</v>
      </c>
      <c r="D78" s="34">
        <f>+IFERROR(C78/(AVERAGE(C$78:C$82)),"")</f>
        <v>1.3248282630029442</v>
      </c>
      <c r="E78" s="10">
        <v>0.27500000000000002</v>
      </c>
      <c r="F78" s="36">
        <f>IFERROR(+E$78*D78,"")</f>
        <v>0.36432777232580971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25.5" customHeight="1" thickBot="1" x14ac:dyDescent="0.4">
      <c r="A79" s="6" t="str">
        <f>+J73</f>
        <v>RH</v>
      </c>
      <c r="B79" s="35">
        <f>+J74</f>
        <v>6.3800000000000008</v>
      </c>
      <c r="C79" s="33">
        <f t="shared" ref="C79:C82" si="103">IFERROR(10-B79,"")</f>
        <v>3.6199999999999992</v>
      </c>
      <c r="D79" s="34">
        <f t="shared" ref="D79:D82" si="104">+IFERROR(C79/(AVERAGE(C$78:C$82)),"")</f>
        <v>0.88812561334641793</v>
      </c>
      <c r="E79" s="24" t="s">
        <v>52</v>
      </c>
      <c r="F79" s="36">
        <f t="shared" ref="F79:F82" si="105">IFERROR(+E$78*D79,"")</f>
        <v>0.24423454367026495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25.5" customHeight="1" thickBot="1" x14ac:dyDescent="0.4">
      <c r="A80" s="6" t="str">
        <f>+K73</f>
        <v>Operações</v>
      </c>
      <c r="B80" s="35">
        <f>+K74</f>
        <v>5.88</v>
      </c>
      <c r="C80" s="33">
        <f t="shared" si="103"/>
        <v>4.12</v>
      </c>
      <c r="D80" s="34">
        <f t="shared" si="104"/>
        <v>1.0107948969578018</v>
      </c>
      <c r="E80" s="24"/>
      <c r="F80" s="36">
        <f t="shared" si="105"/>
        <v>0.27796859666339552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25.5" customHeight="1" thickBot="1" x14ac:dyDescent="0.4">
      <c r="A81" s="6" t="str">
        <f>+L73</f>
        <v>Finanças</v>
      </c>
      <c r="B81" s="35">
        <f>+L74</f>
        <v>7.080000000000001</v>
      </c>
      <c r="C81" s="33">
        <f t="shared" si="103"/>
        <v>2.919999999999999</v>
      </c>
      <c r="D81" s="34">
        <f t="shared" si="104"/>
        <v>0.71638861629048067</v>
      </c>
      <c r="E81" s="24"/>
      <c r="F81" s="36">
        <f t="shared" si="105"/>
        <v>0.19700686947988219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25.5" customHeight="1" thickBot="1" x14ac:dyDescent="0.4">
      <c r="A82" s="6" t="str">
        <f>+M73</f>
        <v>Tecnologia</v>
      </c>
      <c r="B82" s="35">
        <f>+M74</f>
        <v>5.6800000000000006</v>
      </c>
      <c r="C82" s="33">
        <f t="shared" si="103"/>
        <v>4.3199999999999994</v>
      </c>
      <c r="D82" s="34">
        <f t="shared" si="104"/>
        <v>1.0598626104023552</v>
      </c>
      <c r="E82" s="25"/>
      <c r="F82" s="36">
        <f t="shared" si="105"/>
        <v>0.29146221786064769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25.5" customHeight="1" x14ac:dyDescent="0.35">
      <c r="A83" s="1"/>
      <c r="B83" s="1"/>
      <c r="C83" s="1"/>
      <c r="D83" s="1"/>
      <c r="E83" s="26"/>
      <c r="F83" s="26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25.5" customHeight="1" x14ac:dyDescent="0.35">
      <c r="A84" s="1"/>
      <c r="B84" s="1"/>
      <c r="C84" s="1"/>
      <c r="D84" s="1"/>
      <c r="E84" s="27"/>
      <c r="F84" s="2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25.5" customHeight="1" x14ac:dyDescent="0.35">
      <c r="A85" s="1"/>
      <c r="B85" s="1"/>
      <c r="C85" s="1"/>
      <c r="D85" s="1"/>
      <c r="E85" s="27"/>
      <c r="F85" s="2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idden="1" x14ac:dyDescent="0.35"/>
    <row r="87" spans="1:23" hidden="1" x14ac:dyDescent="0.35"/>
    <row r="88" spans="1:23" hidden="1" x14ac:dyDescent="0.35"/>
    <row r="89" spans="1:23" hidden="1" x14ac:dyDescent="0.35"/>
    <row r="90" spans="1:23" hidden="1" x14ac:dyDescent="0.35"/>
    <row r="91" spans="1:23" hidden="1" x14ac:dyDescent="0.35"/>
    <row r="92" spans="1:23" hidden="1" x14ac:dyDescent="0.35"/>
    <row r="93" spans="1:23" hidden="1" x14ac:dyDescent="0.35"/>
    <row r="94" spans="1:23" hidden="1" x14ac:dyDescent="0.35"/>
    <row r="95" spans="1:23" hidden="1" x14ac:dyDescent="0.35"/>
    <row r="96" spans="1:23" hidden="1" x14ac:dyDescent="0.35"/>
    <row r="97" hidden="1" x14ac:dyDescent="0.35"/>
    <row r="98" hidden="1" x14ac:dyDescent="0.35"/>
    <row r="99" hidden="1" x14ac:dyDescent="0.35"/>
    <row r="100" hidden="1" x14ac:dyDescent="0.35"/>
    <row r="101" hidden="1" x14ac:dyDescent="0.35"/>
    <row r="102" hidden="1" x14ac:dyDescent="0.35"/>
    <row r="103" hidden="1" x14ac:dyDescent="0.35"/>
    <row r="104" hidden="1" x14ac:dyDescent="0.35"/>
    <row r="105" hidden="1" x14ac:dyDescent="0.35"/>
  </sheetData>
  <sheetProtection algorithmName="SHA-512" hashValue="UHaZgGdfXse+iGM9vq4Wztmc6F9hR4zAVIky/6flYXJoW/sbuayb/sZXkId4Cx6jb5wdKWSJo/9pA+ZBhjw9Ww==" saltValue="lUqB46iwE0hGVCpAumSgPQ==" spinCount="100000" sheet="1" selectLockedCells="1"/>
  <mergeCells count="19">
    <mergeCell ref="B45:F45"/>
    <mergeCell ref="I45:M45"/>
    <mergeCell ref="B59:F59"/>
    <mergeCell ref="I59:M59"/>
    <mergeCell ref="E76:E77"/>
    <mergeCell ref="E79:E82"/>
    <mergeCell ref="E83:F85"/>
    <mergeCell ref="A1:W1"/>
    <mergeCell ref="F76:F77"/>
    <mergeCell ref="G74:H74"/>
    <mergeCell ref="B76:B77"/>
    <mergeCell ref="C76:C77"/>
    <mergeCell ref="D76:D77"/>
    <mergeCell ref="B3:F3"/>
    <mergeCell ref="I3:M3"/>
    <mergeCell ref="B17:F17"/>
    <mergeCell ref="I17:M17"/>
    <mergeCell ref="B31:F31"/>
    <mergeCell ref="I31:M31"/>
  </mergeCells>
  <phoneticPr fontId="20" type="noConversion"/>
  <printOptions horizontalCentered="1"/>
  <pageMargins left="0.5" right="0.5" top="0.75" bottom="0.75" header="0.3" footer="0.3"/>
  <pageSetup paperSize="9" scale="33" fitToHeight="2" orientation="landscape" verticalDpi="1200" r:id="rId1"/>
  <headerFooter>
    <oddHeader>&amp;C&amp;"Tahoma,Normal"&amp;18&amp;K000066&amp;F</oddHeader>
    <oddFooter>&amp;R&amp;"Tahoma,Normal"&amp;18&amp;K000066&amp;P/&amp;N</oddFooter>
  </headerFooter>
  <rowBreaks count="1" manualBreakCount="1">
    <brk id="57" max="16383" man="1"/>
  </rowBreaks>
  <ignoredErrors>
    <ignoredError sqref="B79:B82 B78 E78 E79:E82 C78:C82 D78:D82 F78:F82" unlockedFormula="1"/>
    <ignoredError sqref="I23:M23 I38:M38 I40:M40 I62:M6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Capítulo 2 - Páginas 65-9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Estratégia - Criação de Valor Sustentável em Negócios Tradicionais e Digitais - Capítulo 2 - Cálculo das Cinco Forças</dc:title>
  <dc:creator>Adriano Freire</dc:creator>
  <cp:lastModifiedBy>Adriano Freire</cp:lastModifiedBy>
  <cp:lastPrinted>2020-07-25T14:19:47Z</cp:lastPrinted>
  <dcterms:created xsi:type="dcterms:W3CDTF">2017-03-30T17:02:10Z</dcterms:created>
  <dcterms:modified xsi:type="dcterms:W3CDTF">2020-07-26T09:06:33Z</dcterms:modified>
</cp:coreProperties>
</file>